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9075" activeTab="0"/>
  </bookViews>
  <sheets>
    <sheet name="Лист1" sheetId="1" r:id="rId1"/>
  </sheets>
  <definedNames/>
  <calcPr fullCalcOnLoad="1"/>
</workbook>
</file>

<file path=xl/sharedStrings.xml><?xml version="1.0" encoding="utf-8"?>
<sst xmlns="http://schemas.openxmlformats.org/spreadsheetml/2006/main" count="346" uniqueCount="198">
  <si>
    <t>областной бюджет</t>
  </si>
  <si>
    <t>км</t>
  </si>
  <si>
    <t xml:space="preserve">Коды бюджетной классификации </t>
  </si>
  <si>
    <t>Цели программы, подпрограммы,  задачи  подпрограммы, мероприятия подпрограммы, административные мероприятия  и их показатели</t>
  </si>
  <si>
    <t>Годы реализации программы</t>
  </si>
  <si>
    <t xml:space="preserve">код администратора  программы </t>
  </si>
  <si>
    <t>раздел</t>
  </si>
  <si>
    <t>подраздел</t>
  </si>
  <si>
    <t>Код  целевой статьи расхода бюджета</t>
  </si>
  <si>
    <t>2014 год</t>
  </si>
  <si>
    <t>2015 год</t>
  </si>
  <si>
    <t>2016 год</t>
  </si>
  <si>
    <t>2017 год</t>
  </si>
  <si>
    <t>2018год</t>
  </si>
  <si>
    <t>значение</t>
  </si>
  <si>
    <t>программа</t>
  </si>
  <si>
    <t>подпрограмма</t>
  </si>
  <si>
    <t>направление расходов</t>
  </si>
  <si>
    <t xml:space="preserve">Программа , всего </t>
  </si>
  <si>
    <t>тыс. руб</t>
  </si>
  <si>
    <t>Показатель 1</t>
  </si>
  <si>
    <t>Количество созданных новых рабочих мест на предприятиях Торопецкого района</t>
  </si>
  <si>
    <t>мест</t>
  </si>
  <si>
    <t>Общее количество маршрутов по организации транспортного обслуживания населения Торопецкого района</t>
  </si>
  <si>
    <t>марш.</t>
  </si>
  <si>
    <t>Подпрограмма 1</t>
  </si>
  <si>
    <t>«Развитие транспортного комплекса Торопецкого района»</t>
  </si>
  <si>
    <t>Задача 1 Подпрограммы 1</t>
  </si>
  <si>
    <t>в т.ч. районный бюджет</t>
  </si>
  <si>
    <t xml:space="preserve">          областной бюджет</t>
  </si>
  <si>
    <t>Показатель 1 Задачи 1 Подпрограммы 1</t>
  </si>
  <si>
    <t>Мероприятие 1 Задачи 1 Подпрограммы 1</t>
  </si>
  <si>
    <t>Административное мероприятие 2 Задачи1 Подпрограммы 1</t>
  </si>
  <si>
    <t>Информирование населения Торопецкого района об организации маршрутов регулярного сообщения, выполняемых на них перевозках, перевозчиках, необходимых потребителям транспортных услуг на территории Торопецкого района посредством размещения информации на официальном сайте администрации Торпецкого района</t>
  </si>
  <si>
    <t>да</t>
  </si>
  <si>
    <t>Задача2 Подпрограммы 1</t>
  </si>
  <si>
    <t>Показатель 1 Задачи 2 Подпрограммы 1</t>
  </si>
  <si>
    <t>Мероприятие 1 Задачи 2 Подпрограммы 1</t>
  </si>
  <si>
    <t>Административное мероприятие 2 Задачи 2 Подпрограммы 1</t>
  </si>
  <si>
    <t>Подпрограмма 2</t>
  </si>
  <si>
    <t>«Развитие и сохранность автомобильных дорог общего пользования регионального и местного значения Торопецкого района»</t>
  </si>
  <si>
    <t>Задача1 Подпрограммы 2</t>
  </si>
  <si>
    <t>Содержание автомобильных дорог общего пользования местного значения и сооружений на них</t>
  </si>
  <si>
    <t>Показатель1  Задачи1 Подпрограммы 2</t>
  </si>
  <si>
    <t>Общее количество обращений граждан по вопросам содержания автомобильных дорог</t>
  </si>
  <si>
    <t>Мероприятие 1 Задачи 1 Подпрограммы 2</t>
  </si>
  <si>
    <t>Показатель мероприятия 1 Задачи1 Подпрограммы 2</t>
  </si>
  <si>
    <t>Протяженность автомобильных дорог общего пользования местного значения в соответствии с переданными муниципальному району полномочиями</t>
  </si>
  <si>
    <t>Мероприятие 2 Задачи 1 Подпрограммы 2</t>
  </si>
  <si>
    <t>Показатель мероприятия 2 Задачи 1 Подпрограммы 2</t>
  </si>
  <si>
    <t>Протяженность автомобильных дорог  местного значения муниципального района</t>
  </si>
  <si>
    <t>Мероприятие 3 Задачи 1 Подпрограммы 2</t>
  </si>
  <si>
    <t>Осуществление ОМСУ поселений Торопецкого района отдельных полномочий Торопецкого района по содержанию дорог общего пользования местного значения, в соответствии с Соглашением</t>
  </si>
  <si>
    <t>Показатель Мероприятия 3 Задачи 1 Подпрограммы 2</t>
  </si>
  <si>
    <t>Протяженность автомобильных  Плоскошского сельского поселения Торопецкого района  по передаче части полномочий  по решению вопросов местного значения</t>
  </si>
  <si>
    <t>Задача 2 Подпрограммы2</t>
  </si>
  <si>
    <t>Содержание автомобильных дорог общего пользования регионального значения Тверской области 3 класса</t>
  </si>
  <si>
    <t>Общее количество обращений граждан по вопросам содержания автомобильных дорог общего пользования регионального значения Тверской области  3 класса</t>
  </si>
  <si>
    <t>Кол-во обр.</t>
  </si>
  <si>
    <t xml:space="preserve">Осуществление органами местного самоуправления отдельных государственных полномочий Твверской области в сфере осуществления дорожной деятельности по содержанию автомобильных дорог общего пользования регионального значения 3 класса </t>
  </si>
  <si>
    <t>Показатель Мероприятия 1 Задачи 2 Подпрограммы 2</t>
  </si>
  <si>
    <t>Протяженность региональных автомобильных дорог 3 класса</t>
  </si>
  <si>
    <t>Административное  мероприятие Задачи2 Подпрограммы 2</t>
  </si>
  <si>
    <t xml:space="preserve">Подпрограмма3. </t>
  </si>
  <si>
    <t>«Развитие экономического потенциала, формирование благоприятного инвестиционного климата Торопецкого района»</t>
  </si>
  <si>
    <t>Оказание содействия в развитии приоритетных отраслей, малого и среднего предпринимательства, развитие туризма в Торопецком районе</t>
  </si>
  <si>
    <t>Показатель  1 задачи 1 подпрограммы 3</t>
  </si>
  <si>
    <t>Количество сформированных свободных земельных участков под размещение новых производств на территории  муниципальных образований Торопецкого района</t>
  </si>
  <si>
    <t>шт.</t>
  </si>
  <si>
    <t>Административное мероприятие 1 Задачи 1 Подпрограммы 3</t>
  </si>
  <si>
    <t>Проведение  выставок-ярмарок продукции предприятий Торопецкого района</t>
  </si>
  <si>
    <t>Показатель 1 мероприятия 1 Задачи 1 Подпрограммы 3</t>
  </si>
  <si>
    <t>Количество проведенных выставок-ярмарок</t>
  </si>
  <si>
    <t>Ед.</t>
  </si>
  <si>
    <t>Административное мероприятие 2 Задачи 1 Подпрограммы 3</t>
  </si>
  <si>
    <t>Формирование свободных земельных участков под размещение новых производств на территории Торопецкого района</t>
  </si>
  <si>
    <t>Административное мероприятие 3  Задачи 1 Подпрограммы 3</t>
  </si>
  <si>
    <t>Мониторинг реализации инвестиционных проектов на территории Торопецкого района</t>
  </si>
  <si>
    <t>Показатель1 мероприятия 3 Задачи1 Подпрограммы 3</t>
  </si>
  <si>
    <t>Количество проведенных мониторингов</t>
  </si>
  <si>
    <t>Задача2 Подпрограммы 3</t>
  </si>
  <si>
    <t>Взаимодействие органов местного самоуправления с представителями всех сфер деятельности, малого и среднего бизнеса, лидерами общественных объединений Торопецкого района</t>
  </si>
  <si>
    <t>Показатель 1 Задачи 2 Подпрограммы 3</t>
  </si>
  <si>
    <t>Количество проведенных конференций, «круглых столов», встреч с представителями малого и среднего бизнеса, лидерами общественных объединений</t>
  </si>
  <si>
    <t>Показатель  2  задачи 2  подпрограммы 3</t>
  </si>
  <si>
    <t>Количество публикаций информаций в средствах массовой информации, отражающих развитие сфер деятельности экономики Торопецкого района</t>
  </si>
  <si>
    <t>Показатель мероприятия 1 задачи2 подпрограммы3</t>
  </si>
  <si>
    <t>Количество участников  представителей малого и среднего бизнеса, лидеров общественных объединений</t>
  </si>
  <si>
    <t>Чел.</t>
  </si>
  <si>
    <t>Административное мероприятие 2  Задачи 2 подпрограммы 3</t>
  </si>
  <si>
    <t>Публикация информаций в средствах массовой информации, отражающих развитие сфер деятельности экономики Торопецкого района</t>
  </si>
  <si>
    <t>Количество публикаций в средствах массовой информации</t>
  </si>
  <si>
    <t>Ед..</t>
  </si>
  <si>
    <t>год достижения</t>
  </si>
  <si>
    <t>Целевое (суммарное)  значение показателя</t>
  </si>
  <si>
    <t>Ед. изм.</t>
  </si>
  <si>
    <t>Тыс.руб.</t>
  </si>
  <si>
    <t>Тыс.чел.</t>
  </si>
  <si>
    <t>Тыс. руб.</t>
  </si>
  <si>
    <t>тыс.руб.</t>
  </si>
  <si>
    <t>Да/нет</t>
  </si>
  <si>
    <t>Тыс. .руб.</t>
  </si>
  <si>
    <t>Тыс.чел</t>
  </si>
  <si>
    <t>К-во обращений</t>
  </si>
  <si>
    <t>Тыс.руб</t>
  </si>
  <si>
    <t>Да\нет</t>
  </si>
  <si>
    <t>Характеристика   муниципальной  программы Торопецкого района</t>
  </si>
  <si>
    <t>Принятые обозначения и сокращения:</t>
  </si>
  <si>
    <t>3. Задача  - задача  подпрограммы.</t>
  </si>
  <si>
    <t>4. Мероприятие - мероприятие подпрограммы.</t>
  </si>
  <si>
    <t xml:space="preserve">5. Показатель - показатель  цели программы ( показатель задачи подпрограммы, показатель мероприятия, показатель административного мероприятия). </t>
  </si>
  <si>
    <t xml:space="preserve">Администратор муниципальной программы  -  администрация Торопецкого района </t>
  </si>
  <si>
    <t>Задача3 Подпрограммы 1</t>
  </si>
  <si>
    <t>Показатель 1 Задачи 3 Подпрограммы 1</t>
  </si>
  <si>
    <t>Мероприятие 1 Задачи 3 Подпрограммы 1</t>
  </si>
  <si>
    <t>Административное мероприятие 2 Задачи 3 Подпрограммы 1</t>
  </si>
  <si>
    <t>Мероприятие 1 задачи 2 подпрограммы 3</t>
  </si>
  <si>
    <t>Показатель мероприятия 2 Задачи 2 подпрограммы 3</t>
  </si>
  <si>
    <t>Мероприятие 1 Задачи 2 Подпрограммы 2</t>
  </si>
  <si>
    <t>Показатель1  Задачи 2 Подпрограммы 2</t>
  </si>
  <si>
    <t>на основании заключенных соглашений между сельскими поселениямии администрацией Торопецкого района</t>
  </si>
  <si>
    <t>на основании заключенных соглашений между городским поселением город Торопец и администрацией Торопецкого района</t>
  </si>
  <si>
    <t>задача в рамках подпрограмм</t>
  </si>
  <si>
    <t>О</t>
  </si>
  <si>
    <t>S</t>
  </si>
  <si>
    <t>Ж</t>
  </si>
  <si>
    <t>Б</t>
  </si>
  <si>
    <t>Мероприятие 4 Задачи 1 Подпрограммы 2</t>
  </si>
  <si>
    <t>Выполнение работ по содержанию и ремонту дорог общего пользования местного значения города Торопца</t>
  </si>
  <si>
    <t>Показатель Мероприятия 4 Задачи 1 Подпрограммы 2</t>
  </si>
  <si>
    <t>Выполнение работ по ремонту дорог общего пользования местного значения города Торопца</t>
  </si>
  <si>
    <t>да/нет</t>
  </si>
  <si>
    <t>нет</t>
  </si>
  <si>
    <t>Организация транспортного обслуживания населения на муниципальных маршрутах регулярных перевозок по регулируемым тарифам в границах двух и более поселений  Торопецкого района в соответствии с минимальными социальными требованиями, в том числе:</t>
  </si>
  <si>
    <t xml:space="preserve">Количество перевезенных пассажиров автомобильным транспортом </t>
  </si>
  <si>
    <t>Организация транспортного обслуживания населения между поселениями на муниципальных маршрутах регулярных перевозок по регулируемым тарифам в границах двух и более поселений Торопецкого района, превышающих минимальные социальные требования</t>
  </si>
  <si>
    <t>Информирование населения Торопецкого района об организации маршрутов регулярного сообщения, выполняемых на них перевозках, перевозчиках, необходимых потребителям транспортных услуг на территории Торопецкого района посредством размещения информации на официальном сайте администрации Торопецкого района</t>
  </si>
  <si>
    <t xml:space="preserve">Количество перевезенных пассажиров автомобильного транспорта </t>
  </si>
  <si>
    <t>Организация транспортного обслуживания населения в границах городского поселения город Торопец</t>
  </si>
  <si>
    <t>Количество перевезенных пассажиров автомобильного транспорта</t>
  </si>
  <si>
    <t xml:space="preserve">Предоставление субсидии в соответствии с Порядком предоставления субсидии из бюджета Торопецкого района в целях возмещения части затрат, связанных с оказанием услуг по транспортному обслуживанию населения на муниципальных маршрутах регулярных перевозок по регулируемым тарифам в границах двух и более поселений Торопецкого района в соответствии с минимальными социальными требованиями </t>
  </si>
  <si>
    <t>Предоставление субсидии в соответствии с Порядком предоставления субсидии из бюджета Торопецкого района в целях возмещения части затрат, связанных с оказанием услуг по транспортному обслуживанию населения на муниципальных маршрутах регулярных перевозок по регулируемым тарифам в границах двух и более поселений Торопецкого, превышающих  
минимальные социальные требования</t>
  </si>
  <si>
    <t>Предоставление субсидии в соответствии с Порядком предоставления субсидий из бюджета Торопецкого района в целях возмещения части затрат, связанных с оказанием услуг по транспортному обслуживанию населения на муниципальных маршрутах регулярных перевозок по регулируемым тарифам в границах городского поселения город Торопец</t>
  </si>
  <si>
    <t>Н</t>
  </si>
  <si>
    <t>2019 год</t>
  </si>
  <si>
    <t>Мероприятие 5 Задачи 1 Подпрограммы 2</t>
  </si>
  <si>
    <t>Задача 3 Подпрограммы2</t>
  </si>
  <si>
    <t>Приведение в нормативное состояние дворовых территорий многоквартирных домов, проездов к дворовым территориям многоквартирных домов Торопецкого района за счет капитального ремонта и ремонта</t>
  </si>
  <si>
    <t>Общее количество обращений граждан по вопросам ремонта дворовых территорий</t>
  </si>
  <si>
    <t>Мероприятие 1 Задачи 3 Подпрограммы 2</t>
  </si>
  <si>
    <t>Показатель Мероприятия 1 Задачи 3 Подпрограммы 2</t>
  </si>
  <si>
    <t>Выполнение работ по ремонту дворовых территорий многоквартирных домов городского поселения</t>
  </si>
  <si>
    <t>Мониторинг обращений граждан в адрес Администрации Торопецкого района  по вопросам ремонта дворовых территорий</t>
  </si>
  <si>
    <t>«Экономическое   развитие Торопецкого района» на 2014-2019 годы</t>
  </si>
  <si>
    <t xml:space="preserve">Содержанию дорог общего пользования местного значения </t>
  </si>
  <si>
    <t>Показатель Мероприятия 5 Задачи 1 Подпрограммы 2</t>
  </si>
  <si>
    <t xml:space="preserve">Выполнение работ по капитальному ремонту и ремонту дорог общего пользования местного значения </t>
  </si>
  <si>
    <t>Проведение конференций, круглых столов, встреч с представителями малого и среднего бизнеса, лидерами общественных объединений</t>
  </si>
  <si>
    <t>Ремонт улично-дорожной сети, расположенной по адресу: Тверская область, г.Торопец, ул.Суворова</t>
  </si>
  <si>
    <t>тыс.руб</t>
  </si>
  <si>
    <t>Ремонт улично-дорожной сети, расположенной по адресу: Тверская область, г.Торопец, ул.Полежаева-Объездная</t>
  </si>
  <si>
    <t>Ремонт дворовых территорий многоквартирных домов, проездов к дворовым территориям многоквартирных домов по улице Рощинская дома № 3, 5, 9, 9а, 2а, 2б; площади 1 Мая дома № 1, 1б; улице Октябрьская дома № 11/29, 13а, 21 в городе Торопце Тверской области</t>
  </si>
  <si>
    <t>Мероприятие 6 Задачи 1 Подпрограммы 2</t>
  </si>
  <si>
    <t>Л</t>
  </si>
  <si>
    <t>И</t>
  </si>
  <si>
    <t xml:space="preserve">кол-во  </t>
  </si>
  <si>
    <t>Показатель1  Задачи3 Подпрограммы 2</t>
  </si>
  <si>
    <t>Количество разработанной технической документации на капитальный ремонт дорог</t>
  </si>
  <si>
    <t>Мероприятие 7 Задачи 1 Подпрограммы 2</t>
  </si>
  <si>
    <t xml:space="preserve">Разработка проектно-сметной документации на капитальный ремонт участков дорог по адресу: Тверская область, г.Торопец, ул.Ленина (от пересечения ул.Ленинградская до ул.Ш.-Северная) включая участок дороги по ул.Калинина (от ул.Ленина до ул.Советская); ул.Бердыши (от ул.Ленинградская до ул.Советская) </t>
  </si>
  <si>
    <t>Количество разработанной проектно-сметной документации на капитальный ремонт дорог</t>
  </si>
  <si>
    <t>Административное  мероприятие 2 Задачи 3 Подпрограммы 2</t>
  </si>
  <si>
    <t>Показатель мероприятия 6 Задачи 1 Подпрограммы 2</t>
  </si>
  <si>
    <t>Показатель мероприятия 7 Задачи 1 Подпрограммы 2</t>
  </si>
  <si>
    <t>Капитальный ремонт и ремонт дворовых территорий многоквартирных домов, проездов к дворовым территориям многоквартирных домов, городского поселения в т.ч.:</t>
  </si>
  <si>
    <t>Цель программы  Развитие экономики Торопецкого района</t>
  </si>
  <si>
    <t xml:space="preserve">Показатель 2 </t>
  </si>
  <si>
    <t>Мониторинг обращений граждан в адрес Администрации Торопецкого района по вопросам содержания автомобильных дорог общего пользования регионального значения Тверской области 3 класса</t>
  </si>
  <si>
    <t xml:space="preserve">Задача 1  подпрограммы 3   </t>
  </si>
  <si>
    <t xml:space="preserve">Показатель  2  задачи 1 подпрограммы 3 </t>
  </si>
  <si>
    <t>Расходы на строительство, реконструкцию и проектирование автомобильных дорог общего пользования местного значения в соответствии с переданными муниципальному району полномочиями в т.ч:</t>
  </si>
  <si>
    <t>Строительство, реконструкцию и проектирование автомобильных дорог общего пользования местного значения городского поселения в т.ч.:</t>
  </si>
  <si>
    <t>Показатель 2 мероприятия 1 Задачи 3 Подпрограммы 2</t>
  </si>
  <si>
    <t>Показатель 3 мероприятия 1 Задачи 3 Подпрограммы 2</t>
  </si>
  <si>
    <t xml:space="preserve">составление технического задания и сметы на проектно-изыскательские работы по объекту капитальный ремонт участков дорог по адресу: Тверская область, г.Торопец, ул.Ленина (от пересечения ул.Ленинградская до ул.Ш.-Северная) включая участок дороги по ул.Калинина (от ул.Ленина до ул.Советская); ул.Бердыши (от ул.Ленинградская до ул.Советская) </t>
  </si>
  <si>
    <r>
      <t xml:space="preserve">Выполнение работ по содержанию и </t>
    </r>
    <r>
      <rPr>
        <b/>
        <sz val="8"/>
        <color indexed="10"/>
        <rFont val="Times New Roman"/>
        <family val="1"/>
      </rPr>
      <t>ремонту</t>
    </r>
    <r>
      <rPr>
        <b/>
        <sz val="8"/>
        <rFont val="Times New Roman"/>
        <family val="1"/>
      </rPr>
      <t xml:space="preserve"> дорог общего пользования местного значения поселений  за счет субвенции, в соответствии с переданными муниципальному району полномочиями, на основании  заключенных соглашений между сельскими поселениями, городским поселением город Торопец  и администрацией Торопецкого района, в т.ч.</t>
    </r>
  </si>
  <si>
    <t>Расходы на капитальный ремонт и ремонт дворовых территоий многоквартирных домов, проездов к дворовым территориям многоквартирных домов населенных пунктов</t>
  </si>
  <si>
    <t>Капитальный ремонт и ремонт автомобильных дорог общего пользования местного значения в т.ч.:</t>
  </si>
  <si>
    <t>1. Программа - муниципальная программа Торопецкого района «Экономическое   развитие Торопецкого района» на 2014-2019 годы</t>
  </si>
  <si>
    <t>2. Подпрограмма  - подпрограмма муниципальной программы Торопецкого района «Экономическое   развитие Торопецкого района» на 2014-2019 годы</t>
  </si>
  <si>
    <t>Расходы на капитальный ремонт и ремонт  автомобильных дорог общего пользования местного значения, в т.ч.</t>
  </si>
  <si>
    <t>Расходы на капитальный ремонт и ремонт  автомобильных дорог общего пользования местного значения, расположенной по адресу: Тверская область, г.Торопец, ул.Суворова</t>
  </si>
  <si>
    <t>Расходы на капитальный ремонт и ремонт  автомобильных дорог общего пользования местного значения, расположенной по адресу: Тверская область, г.Торопец, ул.Полежаева-Объездная</t>
  </si>
  <si>
    <t xml:space="preserve">Капитальный ремонт а/д общего пользования местного значения, в соответствии с переданными муниципальному району полномочиями на разработку проектно-сметной документации на капитальный ремонт участков дорог по адресу: Тверская область, г.Торопец, ул.Ленина (от пересечения ул.Ленинградская до ул.Ш.-Северная) включая участок дороги по ул.Калинина (от ул.Ленина до ул.Советская); ул.Бердыши (от ул.Ленинградская до ул.Советская) </t>
  </si>
  <si>
    <t xml:space="preserve">Капитальный ремонт а/д общего пользования местного значения городского поселения на разработку проектно-сметной документации на капитальный ремонт участков дорог по адресу: Тверская область, г.Торопец, ул.Ленина (от пересечения ул.Ленинградская до ул.Ш.-Северная) включая участок дороги по ул.Калинина (от ул.Ленина до ул.Советская); ул.Бердыши (от ул.Ленинградская до ул.Советская) </t>
  </si>
  <si>
    <t>Разработка проектно-сметной документации на капитальный ремонт и ремонт м-на «Черемушки» г.Торопце Тверской области</t>
  </si>
  <si>
    <t>составление технического задания и сметы на проектно-изыскательские работы по объекту: капитальный ремонт и ремонт м-на «Черемушки» г.Торопце Тверской области</t>
  </si>
  <si>
    <t>Приложение к постановлению администрации Торопецкого района от 02.11.2017 № 480</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</si>
</sst>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0">
    <font>
      <sz val="11"/>
      <color theme="1"/>
      <name val="Calibri"/>
      <family val="2"/>
    </font>
    <font>
      <sz val="11"/>
      <color indexed="8"/>
      <name val="Calibri"/>
      <family val="2"/>
    </font>
    <font>
      <sz val="8"/>
      <name val="Times New Roman"/>
      <family val="1"/>
    </font>
    <font>
      <sz val="8"/>
      <color indexed="8"/>
      <name val="Times New Roman"/>
      <family val="1"/>
    </font>
    <font>
      <i/>
      <u val="single"/>
      <sz val="8"/>
      <name val="Times New Roman"/>
      <family val="1"/>
    </font>
    <font>
      <i/>
      <sz val="8"/>
      <name val="Times New Roman"/>
      <family val="1"/>
    </font>
    <font>
      <sz val="10"/>
      <color indexed="8"/>
      <name val="Times New Roman"/>
      <family val="1"/>
    </font>
    <font>
      <sz val="8"/>
      <color indexed="8"/>
      <name val="Calibri"/>
      <family val="2"/>
    </font>
    <font>
      <b/>
      <sz val="6.5"/>
      <name val="Times New Roman"/>
      <family val="1"/>
    </font>
    <font>
      <sz val="6.5"/>
      <name val="Times New Roman"/>
      <family val="1"/>
    </font>
    <font>
      <b/>
      <sz val="8"/>
      <name val="Times New Roman"/>
      <family val="1"/>
    </font>
    <font>
      <b/>
      <sz val="10"/>
      <name val="Times New Roman"/>
      <family val="1"/>
    </font>
    <font>
      <sz val="6.5"/>
      <name val="Calibri"/>
      <family val="2"/>
    </font>
    <font>
      <b/>
      <sz val="11"/>
      <name val="Times New Roman"/>
      <family val="1"/>
    </font>
    <font>
      <b/>
      <sz val="9"/>
      <name val="Times New Roman"/>
      <family val="1"/>
    </font>
    <font>
      <sz val="7.5"/>
      <name val="Times New Roman"/>
      <family val="1"/>
    </font>
    <font>
      <b/>
      <sz val="8"/>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color indexed="63"/>
      </right>
      <top>
        <color indexed="63"/>
      </top>
      <bottom>
        <color indexed="63"/>
      </bottom>
    </border>
    <border>
      <left style="thin"/>
      <right/>
      <top style="thin"/>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9" fillId="32" borderId="0" applyNumberFormat="0" applyBorder="0" applyAlignment="0" applyProtection="0"/>
  </cellStyleXfs>
  <cellXfs count="111">
    <xf numFmtId="0" fontId="0" fillId="0" borderId="0" xfId="0" applyFont="1" applyAlignment="1">
      <alignment/>
    </xf>
    <xf numFmtId="0" fontId="0" fillId="33" borderId="0" xfId="0" applyFill="1" applyAlignment="1">
      <alignment/>
    </xf>
    <xf numFmtId="0" fontId="0" fillId="34" borderId="0" xfId="0" applyFill="1" applyAlignment="1">
      <alignment/>
    </xf>
    <xf numFmtId="0" fontId="0" fillId="0" borderId="0" xfId="0" applyFill="1" applyAlignment="1">
      <alignment horizontal="center" vertical="center"/>
    </xf>
    <xf numFmtId="0" fontId="7" fillId="0" borderId="0" xfId="0" applyFont="1" applyFill="1" applyAlignment="1">
      <alignment/>
    </xf>
    <xf numFmtId="172" fontId="0" fillId="0" borderId="0" xfId="0" applyNumberForma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2" fillId="0" borderId="0" xfId="0" applyFont="1" applyFill="1" applyBorder="1" applyAlignment="1">
      <alignment vertical="top"/>
    </xf>
    <xf numFmtId="172" fontId="2" fillId="0" borderId="0" xfId="0" applyNumberFormat="1" applyFont="1" applyFill="1" applyBorder="1" applyAlignment="1">
      <alignment vertical="top"/>
    </xf>
    <xf numFmtId="172" fontId="2" fillId="0" borderId="0" xfId="0" applyNumberFormat="1"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horizontal="left" vertical="top" wrapText="1"/>
    </xf>
    <xf numFmtId="172" fontId="2" fillId="0" borderId="0" xfId="0" applyNumberFormat="1" applyFont="1" applyFill="1" applyBorder="1" applyAlignment="1">
      <alignment horizontal="left" vertical="top" wrapText="1"/>
    </xf>
    <xf numFmtId="172" fontId="33" fillId="0" borderId="0" xfId="0" applyNumberFormat="1" applyFont="1" applyFill="1" applyAlignment="1">
      <alignment horizontal="center" vertical="center"/>
    </xf>
    <xf numFmtId="172" fontId="9" fillId="0" borderId="10" xfId="0" applyNumberFormat="1" applyFont="1" applyFill="1" applyBorder="1" applyAlignment="1">
      <alignment horizontal="center" vertical="center" wrapText="1"/>
    </xf>
    <xf numFmtId="172" fontId="10" fillId="0" borderId="10" xfId="0" applyNumberFormat="1" applyFont="1" applyFill="1" applyBorder="1" applyAlignment="1">
      <alignment horizontal="center" vertical="center" wrapText="1"/>
    </xf>
    <xf numFmtId="172" fontId="2" fillId="0" borderId="10" xfId="0" applyNumberFormat="1" applyFont="1" applyFill="1" applyBorder="1" applyAlignment="1">
      <alignment horizontal="center" vertical="center" wrapText="1"/>
    </xf>
    <xf numFmtId="172" fontId="2" fillId="0" borderId="11" xfId="0" applyNumberFormat="1" applyFont="1" applyFill="1" applyBorder="1" applyAlignment="1">
      <alignment horizontal="center" vertical="center" wrapText="1"/>
    </xf>
    <xf numFmtId="0" fontId="0" fillId="0" borderId="0" xfId="0" applyFill="1" applyAlignment="1">
      <alignment/>
    </xf>
    <xf numFmtId="0" fontId="2" fillId="0" borderId="0" xfId="0" applyFont="1" applyFill="1" applyBorder="1" applyAlignment="1">
      <alignment vertical="center"/>
    </xf>
    <xf numFmtId="3"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wrapText="1"/>
    </xf>
    <xf numFmtId="0" fontId="3" fillId="0" borderId="0" xfId="0" applyFont="1" applyFill="1" applyAlignment="1">
      <alignment horizontal="center" wrapText="1"/>
    </xf>
    <xf numFmtId="0" fontId="2" fillId="0" borderId="0" xfId="0" applyFont="1" applyFill="1" applyBorder="1" applyAlignment="1">
      <alignment horizontal="center" vertical="top"/>
    </xf>
    <xf numFmtId="0" fontId="4" fillId="0" borderId="0" xfId="0" applyFont="1" applyFill="1" applyBorder="1" applyAlignment="1">
      <alignment/>
    </xf>
    <xf numFmtId="0" fontId="5" fillId="0" borderId="0" xfId="0" applyFont="1" applyFill="1" applyBorder="1" applyAlignment="1">
      <alignment horizontal="left" vertical="top" wrapText="1"/>
    </xf>
    <xf numFmtId="0" fontId="6" fillId="0" borderId="0" xfId="0" applyFont="1" applyFill="1" applyBorder="1" applyAlignment="1">
      <alignment wrapText="1"/>
    </xf>
    <xf numFmtId="0" fontId="6" fillId="0" borderId="0" xfId="0" applyFont="1" applyFill="1" applyAlignment="1">
      <alignment wrapText="1"/>
    </xf>
    <xf numFmtId="172" fontId="2" fillId="0" borderId="12" xfId="0" applyNumberFormat="1" applyFont="1" applyFill="1" applyBorder="1" applyAlignment="1">
      <alignment horizontal="center" vertical="center" wrapText="1"/>
    </xf>
    <xf numFmtId="172" fontId="8"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2" fillId="0" borderId="10" xfId="0" applyFont="1" applyFill="1" applyBorder="1" applyAlignment="1">
      <alignment horizontal="center" vertical="center"/>
    </xf>
    <xf numFmtId="0" fontId="2" fillId="0" borderId="10" xfId="0" applyFont="1" applyFill="1" applyBorder="1" applyAlignment="1">
      <alignment horizontal="center" wrapText="1"/>
    </xf>
    <xf numFmtId="0" fontId="13" fillId="0" borderId="10" xfId="0" applyFont="1" applyFill="1" applyBorder="1" applyAlignment="1">
      <alignment horizontal="left" wrapText="1"/>
    </xf>
    <xf numFmtId="0" fontId="9"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2" fillId="0" borderId="10" xfId="0" applyFont="1" applyFill="1" applyBorder="1" applyAlignment="1">
      <alignment horizontal="left" vertical="top" wrapText="1"/>
    </xf>
    <xf numFmtId="0" fontId="8" fillId="0" borderId="11" xfId="0" applyFont="1" applyFill="1" applyBorder="1" applyAlignment="1">
      <alignment horizontal="center" vertical="center"/>
    </xf>
    <xf numFmtId="0" fontId="2" fillId="0" borderId="10" xfId="0" applyFont="1" applyFill="1" applyBorder="1" applyAlignment="1">
      <alignment horizontal="left" vertical="center" wrapText="1"/>
    </xf>
    <xf numFmtId="0" fontId="11" fillId="0" borderId="10" xfId="0" applyFont="1" applyFill="1" applyBorder="1" applyAlignment="1">
      <alignment horizontal="left" vertical="top" wrapText="1"/>
    </xf>
    <xf numFmtId="0" fontId="14" fillId="0" borderId="10" xfId="0" applyFont="1" applyFill="1" applyBorder="1" applyAlignment="1">
      <alignment horizontal="left" vertical="top" wrapText="1"/>
    </xf>
    <xf numFmtId="0" fontId="10" fillId="0" borderId="10" xfId="0" applyFont="1" applyFill="1" applyBorder="1" applyAlignment="1">
      <alignment horizontal="left" vertical="top" wrapText="1"/>
    </xf>
    <xf numFmtId="0" fontId="33" fillId="0" borderId="10" xfId="0" applyFont="1" applyFill="1" applyBorder="1" applyAlignment="1">
      <alignment horizontal="center" vertical="center"/>
    </xf>
    <xf numFmtId="0" fontId="9" fillId="0" borderId="10" xfId="0" applyFont="1" applyFill="1" applyBorder="1" applyAlignment="1">
      <alignment vertical="center" wrapText="1"/>
    </xf>
    <xf numFmtId="0" fontId="9" fillId="0" borderId="11" xfId="0" applyFont="1" applyFill="1" applyBorder="1" applyAlignment="1">
      <alignment vertical="center"/>
    </xf>
    <xf numFmtId="0" fontId="8" fillId="0" borderId="11" xfId="0" applyFont="1" applyFill="1" applyBorder="1" applyAlignment="1">
      <alignment vertical="center"/>
    </xf>
    <xf numFmtId="0" fontId="2" fillId="0" borderId="11" xfId="0" applyFont="1" applyFill="1" applyBorder="1" applyAlignment="1">
      <alignment horizontal="center" vertical="center" wrapText="1"/>
    </xf>
    <xf numFmtId="0" fontId="9" fillId="0" borderId="13" xfId="0" applyFont="1" applyFill="1" applyBorder="1" applyAlignment="1">
      <alignment vertical="center"/>
    </xf>
    <xf numFmtId="0" fontId="8" fillId="0" borderId="13" xfId="0" applyFont="1" applyFill="1" applyBorder="1" applyAlignment="1">
      <alignment vertical="center"/>
    </xf>
    <xf numFmtId="0" fontId="9" fillId="0" borderId="11" xfId="0" applyFont="1" applyFill="1" applyBorder="1" applyAlignment="1">
      <alignment horizontal="center" vertical="center"/>
    </xf>
    <xf numFmtId="0" fontId="9" fillId="0" borderId="11" xfId="0" applyFont="1" applyFill="1" applyBorder="1" applyAlignment="1">
      <alignment vertical="center" wrapText="1"/>
    </xf>
    <xf numFmtId="0" fontId="9" fillId="0" borderId="13" xfId="0" applyFont="1" applyFill="1" applyBorder="1" applyAlignment="1">
      <alignment horizontal="center" vertical="center"/>
    </xf>
    <xf numFmtId="0" fontId="8" fillId="0" borderId="13" xfId="0" applyFont="1" applyFill="1" applyBorder="1" applyAlignment="1">
      <alignment horizontal="center" vertical="center"/>
    </xf>
    <xf numFmtId="0" fontId="9" fillId="0" borderId="10" xfId="0" applyFont="1" applyFill="1" applyBorder="1" applyAlignment="1">
      <alignment vertical="center"/>
    </xf>
    <xf numFmtId="0" fontId="8" fillId="0" borderId="10" xfId="0" applyFont="1" applyFill="1" applyBorder="1" applyAlignment="1">
      <alignment vertical="center"/>
    </xf>
    <xf numFmtId="0" fontId="11" fillId="0" borderId="10" xfId="0" applyFont="1" applyFill="1" applyBorder="1" applyAlignment="1">
      <alignment horizontal="justify" vertical="top" wrapText="1"/>
    </xf>
    <xf numFmtId="0" fontId="8" fillId="35" borderId="10" xfId="0" applyFont="1" applyFill="1" applyBorder="1" applyAlignment="1">
      <alignment horizontal="center" vertical="center"/>
    </xf>
    <xf numFmtId="0" fontId="8" fillId="0" borderId="12" xfId="0" applyFont="1" applyFill="1" applyBorder="1" applyAlignment="1">
      <alignment horizontal="center" vertical="center"/>
    </xf>
    <xf numFmtId="172" fontId="2" fillId="35" borderId="11" xfId="0" applyNumberFormat="1" applyFont="1" applyFill="1" applyBorder="1" applyAlignment="1">
      <alignment horizontal="center" vertical="center" wrapText="1"/>
    </xf>
    <xf numFmtId="172" fontId="2" fillId="35" borderId="10" xfId="0" applyNumberFormat="1" applyFont="1" applyFill="1" applyBorder="1" applyAlignment="1">
      <alignment horizontal="center" vertical="center" wrapText="1"/>
    </xf>
    <xf numFmtId="0" fontId="9" fillId="35" borderId="11" xfId="0" applyFont="1" applyFill="1" applyBorder="1" applyAlignment="1">
      <alignment horizontal="center" vertical="center"/>
    </xf>
    <xf numFmtId="0" fontId="8" fillId="35" borderId="11"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172" fontId="2" fillId="0" borderId="11" xfId="0" applyNumberFormat="1" applyFont="1" applyFill="1" applyBorder="1" applyAlignment="1">
      <alignment horizontal="center" vertical="center" wrapText="1"/>
    </xf>
    <xf numFmtId="172" fontId="2" fillId="0" borderId="12" xfId="0" applyNumberFormat="1"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172" fontId="2" fillId="0" borderId="10" xfId="0" applyNumberFormat="1" applyFont="1" applyFill="1" applyBorder="1" applyAlignment="1">
      <alignment horizontal="center" vertical="center" wrapText="1"/>
    </xf>
    <xf numFmtId="172" fontId="10" fillId="0" borderId="10" xfId="0" applyNumberFormat="1" applyFont="1" applyFill="1" applyBorder="1" applyAlignment="1">
      <alignment horizontal="center" vertical="center" wrapText="1"/>
    </xf>
    <xf numFmtId="0" fontId="6" fillId="0" borderId="0" xfId="0" applyFont="1" applyFill="1" applyBorder="1" applyAlignment="1">
      <alignment wrapText="1"/>
    </xf>
    <xf numFmtId="172" fontId="2" fillId="0" borderId="13"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6" fillId="0" borderId="14" xfId="0" applyFont="1" applyFill="1" applyBorder="1" applyAlignment="1">
      <alignment wrapText="1"/>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172" fontId="2" fillId="35" borderId="10" xfId="0" applyNumberFormat="1" applyFont="1" applyFill="1" applyBorder="1" applyAlignment="1">
      <alignment horizontal="center" vertical="center" wrapText="1"/>
    </xf>
    <xf numFmtId="0" fontId="7" fillId="0" borderId="0" xfId="0" applyFont="1" applyFill="1" applyAlignment="1">
      <alignment horizontal="right" vertical="center" wrapText="1"/>
    </xf>
    <xf numFmtId="0" fontId="7" fillId="0" borderId="0" xfId="0" applyFont="1" applyFill="1" applyAlignment="1">
      <alignment horizontal="right" vertical="center"/>
    </xf>
    <xf numFmtId="0" fontId="2" fillId="0" borderId="0" xfId="0" applyFont="1" applyFill="1" applyBorder="1" applyAlignment="1">
      <alignment horizontal="left" vertical="top" wrapText="1"/>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33" fillId="0" borderId="11" xfId="0" applyFont="1" applyFill="1" applyBorder="1" applyAlignment="1">
      <alignment horizontal="center" vertical="center"/>
    </xf>
    <xf numFmtId="0" fontId="33" fillId="0" borderId="12" xfId="0" applyFont="1" applyFill="1" applyBorder="1" applyAlignment="1">
      <alignment horizontal="center" vertical="center"/>
    </xf>
    <xf numFmtId="172" fontId="15" fillId="0" borderId="10" xfId="0" applyNumberFormat="1" applyFont="1" applyFill="1" applyBorder="1" applyAlignment="1">
      <alignment horizontal="center" vertical="center" wrapText="1"/>
    </xf>
    <xf numFmtId="172" fontId="9" fillId="0" borderId="10" xfId="0" applyNumberFormat="1" applyFont="1" applyFill="1" applyBorder="1" applyAlignment="1">
      <alignment horizontal="center" vertical="center" wrapText="1"/>
    </xf>
    <xf numFmtId="172" fontId="8"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172" fontId="11" fillId="0" borderId="17" xfId="0" applyNumberFormat="1" applyFont="1" applyFill="1" applyBorder="1" applyAlignment="1">
      <alignment horizontal="center" vertical="center" wrapText="1"/>
    </xf>
    <xf numFmtId="172" fontId="11" fillId="0" borderId="18" xfId="0" applyNumberFormat="1" applyFont="1" applyFill="1" applyBorder="1" applyAlignment="1">
      <alignment horizontal="center" vertical="center" wrapText="1"/>
    </xf>
    <xf numFmtId="172" fontId="11" fillId="0" borderId="14" xfId="0" applyNumberFormat="1" applyFont="1" applyFill="1" applyBorder="1" applyAlignment="1">
      <alignment horizontal="center" vertical="center" wrapText="1"/>
    </xf>
    <xf numFmtId="172" fontId="11" fillId="0" borderId="0" xfId="0" applyNumberFormat="1" applyFont="1" applyFill="1" applyBorder="1" applyAlignment="1">
      <alignment horizontal="center" vertical="center" wrapText="1"/>
    </xf>
    <xf numFmtId="172" fontId="11" fillId="0" borderId="19" xfId="0" applyNumberFormat="1" applyFont="1" applyFill="1" applyBorder="1" applyAlignment="1">
      <alignment horizontal="center" vertical="center" wrapText="1"/>
    </xf>
    <xf numFmtId="172" fontId="11" fillId="0" borderId="20" xfId="0" applyNumberFormat="1" applyFont="1" applyFill="1" applyBorder="1" applyAlignment="1">
      <alignment horizontal="center" vertical="center" wrapText="1"/>
    </xf>
    <xf numFmtId="172" fontId="8" fillId="0" borderId="11" xfId="0" applyNumberFormat="1" applyFont="1" applyFill="1" applyBorder="1" applyAlignment="1">
      <alignment horizontal="center" vertical="center" wrapText="1"/>
    </xf>
    <xf numFmtId="172" fontId="8" fillId="0" borderId="13" xfId="0" applyNumberFormat="1" applyFont="1" applyFill="1" applyBorder="1" applyAlignment="1">
      <alignment horizontal="center" vertical="center" wrapText="1"/>
    </xf>
    <xf numFmtId="172" fontId="8" fillId="0" borderId="12" xfId="0" applyNumberFormat="1" applyFont="1" applyFill="1" applyBorder="1" applyAlignment="1">
      <alignment horizontal="center" vertical="center" wrapText="1"/>
    </xf>
    <xf numFmtId="0" fontId="10" fillId="0" borderId="11" xfId="0" applyFont="1" applyFill="1" applyBorder="1" applyAlignment="1">
      <alignment horizontal="left" vertical="top" wrapText="1"/>
    </xf>
    <xf numFmtId="0" fontId="10" fillId="0" borderId="12" xfId="0" applyFont="1" applyFill="1" applyBorder="1" applyAlignment="1">
      <alignment horizontal="left" vertical="top" wrapText="1"/>
    </xf>
    <xf numFmtId="0" fontId="2" fillId="0" borderId="13"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H164"/>
  <sheetViews>
    <sheetView tabSelected="1" zoomScalePageLayoutView="0" workbookViewId="0" topLeftCell="A89">
      <selection activeCell="W1" sqref="W1:AA1"/>
    </sheetView>
  </sheetViews>
  <sheetFormatPr defaultColWidth="9.140625" defaultRowHeight="15"/>
  <cols>
    <col min="1" max="9" width="1.7109375" style="3" bestFit="1" customWidth="1"/>
    <col min="10" max="10" width="2.421875" style="3" bestFit="1" customWidth="1"/>
    <col min="11" max="12" width="2.421875" style="3" customWidth="1"/>
    <col min="13" max="14" width="2.421875" style="3" bestFit="1" customWidth="1"/>
    <col min="15" max="15" width="3.00390625" style="3" bestFit="1" customWidth="1"/>
    <col min="16" max="16" width="2.421875" style="3" customWidth="1"/>
    <col min="17" max="17" width="3.00390625" style="3" bestFit="1" customWidth="1"/>
    <col min="18" max="18" width="42.140625" style="4" customWidth="1"/>
    <col min="19" max="19" width="5.7109375" style="3" customWidth="1"/>
    <col min="20" max="20" width="7.8515625" style="5" customWidth="1"/>
    <col min="21" max="21" width="7.7109375" style="5" customWidth="1"/>
    <col min="22" max="22" width="7.421875" style="5" customWidth="1"/>
    <col min="23" max="23" width="7.421875" style="14" customWidth="1"/>
    <col min="24" max="24" width="7.140625" style="5" customWidth="1"/>
    <col min="25" max="25" width="7.421875" style="5" customWidth="1"/>
    <col min="26" max="26" width="7.8515625" style="5" customWidth="1"/>
    <col min="27" max="27" width="5.28125" style="3" customWidth="1"/>
    <col min="28" max="28" width="1.28515625" style="2" customWidth="1"/>
    <col min="29" max="29" width="9.140625" style="2" hidden="1" customWidth="1"/>
    <col min="30" max="181" width="9.140625" style="2" customWidth="1"/>
    <col min="182" max="16384" width="9.140625" style="1" customWidth="1"/>
  </cols>
  <sheetData>
    <row r="1" spans="1:27" s="19" customFormat="1" ht="36.75" customHeight="1">
      <c r="A1" s="3"/>
      <c r="B1" s="3"/>
      <c r="C1" s="3"/>
      <c r="D1" s="3"/>
      <c r="E1" s="3"/>
      <c r="F1" s="3"/>
      <c r="G1" s="3"/>
      <c r="H1" s="3"/>
      <c r="I1" s="3"/>
      <c r="J1" s="3"/>
      <c r="K1" s="3"/>
      <c r="L1" s="3"/>
      <c r="M1" s="3"/>
      <c r="N1" s="3"/>
      <c r="O1" s="3"/>
      <c r="P1" s="3"/>
      <c r="Q1" s="3"/>
      <c r="R1" s="4"/>
      <c r="S1" s="3"/>
      <c r="T1" s="5"/>
      <c r="U1" s="5"/>
      <c r="V1" s="5"/>
      <c r="W1" s="85" t="s">
        <v>197</v>
      </c>
      <c r="X1" s="86"/>
      <c r="Y1" s="86"/>
      <c r="Z1" s="86"/>
      <c r="AA1" s="86"/>
    </row>
    <row r="2" spans="1:112" s="24" customFormat="1" ht="11.25">
      <c r="A2" s="88" t="s">
        <v>106</v>
      </c>
      <c r="B2" s="88"/>
      <c r="C2" s="88"/>
      <c r="D2" s="88"/>
      <c r="E2" s="88"/>
      <c r="F2" s="88"/>
      <c r="G2" s="88"/>
      <c r="H2" s="88"/>
      <c r="I2" s="88"/>
      <c r="J2" s="88"/>
      <c r="K2" s="88"/>
      <c r="L2" s="88"/>
      <c r="M2" s="88"/>
      <c r="N2" s="88"/>
      <c r="O2" s="88"/>
      <c r="P2" s="88"/>
      <c r="Q2" s="88"/>
      <c r="R2" s="88"/>
      <c r="S2" s="88"/>
      <c r="T2" s="88"/>
      <c r="U2" s="88"/>
      <c r="V2" s="88"/>
      <c r="W2" s="88"/>
      <c r="X2" s="88"/>
      <c r="Y2" s="88"/>
      <c r="Z2" s="88"/>
      <c r="AA2" s="88"/>
      <c r="AB2" s="20"/>
      <c r="AC2" s="20"/>
      <c r="AD2" s="20"/>
      <c r="AE2" s="20"/>
      <c r="AF2" s="20"/>
      <c r="AG2" s="20"/>
      <c r="AH2" s="20"/>
      <c r="AI2" s="20"/>
      <c r="AJ2" s="20"/>
      <c r="AK2" s="20"/>
      <c r="AL2" s="20"/>
      <c r="AM2" s="20"/>
      <c r="AN2" s="20"/>
      <c r="AO2" s="6"/>
      <c r="AP2" s="6"/>
      <c r="AQ2" s="6"/>
      <c r="AR2" s="21"/>
      <c r="AS2" s="21"/>
      <c r="AT2" s="21"/>
      <c r="AU2" s="21"/>
      <c r="AV2" s="21"/>
      <c r="AW2" s="21"/>
      <c r="AX2" s="21"/>
      <c r="AY2" s="21"/>
      <c r="AZ2" s="21"/>
      <c r="BA2" s="21"/>
      <c r="BB2" s="21"/>
      <c r="BC2" s="21"/>
      <c r="BD2" s="21"/>
      <c r="BE2" s="21"/>
      <c r="BF2" s="21"/>
      <c r="BG2" s="21"/>
      <c r="BH2" s="21"/>
      <c r="BI2" s="21"/>
      <c r="BJ2" s="22"/>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row>
    <row r="3" spans="1:112" s="24" customFormat="1" ht="15" customHeight="1">
      <c r="A3" s="88" t="s">
        <v>153</v>
      </c>
      <c r="B3" s="88"/>
      <c r="C3" s="88"/>
      <c r="D3" s="88"/>
      <c r="E3" s="88"/>
      <c r="F3" s="88"/>
      <c r="G3" s="88"/>
      <c r="H3" s="88"/>
      <c r="I3" s="88"/>
      <c r="J3" s="88"/>
      <c r="K3" s="88"/>
      <c r="L3" s="88"/>
      <c r="M3" s="88"/>
      <c r="N3" s="88"/>
      <c r="O3" s="88"/>
      <c r="P3" s="88"/>
      <c r="Q3" s="88"/>
      <c r="R3" s="88"/>
      <c r="S3" s="88"/>
      <c r="T3" s="88"/>
      <c r="U3" s="88"/>
      <c r="V3" s="88"/>
      <c r="W3" s="88"/>
      <c r="X3" s="88"/>
      <c r="Y3" s="88"/>
      <c r="Z3" s="88"/>
      <c r="AA3" s="88"/>
      <c r="AB3" s="20"/>
      <c r="AC3" s="20"/>
      <c r="AD3" s="20"/>
      <c r="AE3" s="20"/>
      <c r="AF3" s="20"/>
      <c r="AG3" s="20"/>
      <c r="AH3" s="20"/>
      <c r="AI3" s="20"/>
      <c r="AJ3" s="20"/>
      <c r="AK3" s="20"/>
      <c r="AL3" s="20"/>
      <c r="AM3" s="20"/>
      <c r="AN3" s="20"/>
      <c r="AO3" s="6"/>
      <c r="AP3" s="6"/>
      <c r="AQ3" s="6"/>
      <c r="AR3" s="21"/>
      <c r="AS3" s="21"/>
      <c r="AT3" s="21"/>
      <c r="AU3" s="21"/>
      <c r="AV3" s="21"/>
      <c r="AW3" s="21"/>
      <c r="AX3" s="21"/>
      <c r="AY3" s="21"/>
      <c r="AZ3" s="21"/>
      <c r="BA3" s="21"/>
      <c r="BB3" s="21"/>
      <c r="BC3" s="21"/>
      <c r="BD3" s="21"/>
      <c r="BE3" s="21"/>
      <c r="BF3" s="21"/>
      <c r="BG3" s="21"/>
      <c r="BH3" s="21"/>
      <c r="BI3" s="21"/>
      <c r="BJ3" s="22"/>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row>
    <row r="4" spans="1:112" s="24" customFormat="1" ht="11.25">
      <c r="A4" s="89" t="s">
        <v>111</v>
      </c>
      <c r="B4" s="89"/>
      <c r="C4" s="89"/>
      <c r="D4" s="89"/>
      <c r="E4" s="89"/>
      <c r="F4" s="89"/>
      <c r="G4" s="89"/>
      <c r="H4" s="89"/>
      <c r="I4" s="89"/>
      <c r="J4" s="89"/>
      <c r="K4" s="89"/>
      <c r="L4" s="89"/>
      <c r="M4" s="89"/>
      <c r="N4" s="89"/>
      <c r="O4" s="89"/>
      <c r="P4" s="89"/>
      <c r="Q4" s="89"/>
      <c r="R4" s="89"/>
      <c r="S4" s="89"/>
      <c r="T4" s="89"/>
      <c r="U4" s="89"/>
      <c r="V4" s="89"/>
      <c r="W4" s="89"/>
      <c r="X4" s="89"/>
      <c r="Y4" s="89"/>
      <c r="Z4" s="89"/>
      <c r="AA4" s="89"/>
      <c r="AB4" s="11"/>
      <c r="AC4" s="11"/>
      <c r="AD4" s="11"/>
      <c r="AE4" s="11"/>
      <c r="AF4" s="11"/>
      <c r="AG4" s="11"/>
      <c r="AH4" s="11"/>
      <c r="AI4" s="11"/>
      <c r="AJ4" s="11"/>
      <c r="AK4" s="11"/>
      <c r="AL4" s="11"/>
      <c r="AM4" s="11"/>
      <c r="AN4" s="11"/>
      <c r="AO4" s="7"/>
      <c r="AP4" s="7"/>
      <c r="AQ4" s="7"/>
      <c r="AR4" s="21"/>
      <c r="AS4" s="21"/>
      <c r="AT4" s="21"/>
      <c r="AU4" s="21"/>
      <c r="AV4" s="21"/>
      <c r="AW4" s="21"/>
      <c r="AX4" s="21"/>
      <c r="AY4" s="21"/>
      <c r="AZ4" s="21"/>
      <c r="BA4" s="21"/>
      <c r="BB4" s="21"/>
      <c r="BC4" s="21"/>
      <c r="BD4" s="21"/>
      <c r="BE4" s="21"/>
      <c r="BF4" s="21"/>
      <c r="BG4" s="21"/>
      <c r="BH4" s="21"/>
      <c r="BI4" s="21"/>
      <c r="BJ4" s="22"/>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row>
    <row r="5" spans="1:112" s="24" customFormat="1" ht="11.25">
      <c r="A5" s="8"/>
      <c r="B5" s="8"/>
      <c r="C5" s="8"/>
      <c r="D5" s="8"/>
      <c r="E5" s="8"/>
      <c r="F5" s="8"/>
      <c r="G5" s="8"/>
      <c r="H5" s="8"/>
      <c r="I5" s="8" t="s">
        <v>107</v>
      </c>
      <c r="J5" s="8"/>
      <c r="K5" s="8"/>
      <c r="L5" s="8"/>
      <c r="M5" s="8"/>
      <c r="N5" s="8"/>
      <c r="O5" s="8"/>
      <c r="P5" s="8"/>
      <c r="Q5" s="8"/>
      <c r="R5" s="8"/>
      <c r="S5" s="8"/>
      <c r="T5" s="9"/>
      <c r="U5" s="10"/>
      <c r="V5" s="10"/>
      <c r="W5" s="10"/>
      <c r="X5" s="10"/>
      <c r="Y5" s="10"/>
      <c r="Z5" s="10"/>
      <c r="AA5" s="11"/>
      <c r="AB5" s="11"/>
      <c r="AC5" s="11"/>
      <c r="AD5" s="11"/>
      <c r="AE5" s="11"/>
      <c r="AF5" s="11"/>
      <c r="AG5" s="11"/>
      <c r="AH5" s="11"/>
      <c r="AI5" s="11"/>
      <c r="AJ5" s="25"/>
      <c r="AK5" s="25"/>
      <c r="AL5" s="25"/>
      <c r="AM5" s="25"/>
      <c r="AN5" s="25"/>
      <c r="AO5" s="26"/>
      <c r="AP5" s="26"/>
      <c r="AQ5" s="26"/>
      <c r="AR5" s="21"/>
      <c r="AS5" s="21"/>
      <c r="AT5" s="21"/>
      <c r="AU5" s="21"/>
      <c r="AV5" s="21"/>
      <c r="AW5" s="21"/>
      <c r="AX5" s="21"/>
      <c r="AY5" s="21"/>
      <c r="AZ5" s="21"/>
      <c r="BA5" s="21"/>
      <c r="BB5" s="21"/>
      <c r="BC5" s="21"/>
      <c r="BD5" s="21"/>
      <c r="BE5" s="21"/>
      <c r="BF5" s="21"/>
      <c r="BG5" s="21"/>
      <c r="BH5" s="21"/>
      <c r="BI5" s="21"/>
      <c r="BJ5" s="22"/>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row>
    <row r="6" spans="1:112" s="24" customFormat="1" ht="13.5" customHeight="1">
      <c r="A6" s="8"/>
      <c r="B6" s="8"/>
      <c r="C6" s="8"/>
      <c r="D6" s="8"/>
      <c r="E6" s="8"/>
      <c r="F6" s="8"/>
      <c r="G6" s="8"/>
      <c r="H6" s="8"/>
      <c r="I6" s="87" t="s">
        <v>188</v>
      </c>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27"/>
      <c r="AP6" s="27"/>
      <c r="AQ6" s="27"/>
      <c r="AR6" s="21"/>
      <c r="AS6" s="21"/>
      <c r="AT6" s="21"/>
      <c r="AU6" s="21"/>
      <c r="AV6" s="21"/>
      <c r="AW6" s="21"/>
      <c r="AX6" s="21"/>
      <c r="AY6" s="21"/>
      <c r="AZ6" s="21"/>
      <c r="BA6" s="21"/>
      <c r="BB6" s="21"/>
      <c r="BC6" s="21"/>
      <c r="BD6" s="21"/>
      <c r="BE6" s="21"/>
      <c r="BF6" s="21"/>
      <c r="BG6" s="21"/>
      <c r="BH6" s="21"/>
      <c r="BI6" s="21"/>
      <c r="BJ6" s="22"/>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row>
    <row r="7" spans="1:112" s="24" customFormat="1" ht="14.25" customHeight="1">
      <c r="A7" s="8"/>
      <c r="B7" s="8"/>
      <c r="C7" s="8"/>
      <c r="D7" s="8"/>
      <c r="E7" s="8"/>
      <c r="F7" s="8"/>
      <c r="G7" s="8"/>
      <c r="H7" s="8"/>
      <c r="I7" s="87" t="s">
        <v>189</v>
      </c>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27"/>
      <c r="AP7" s="27"/>
      <c r="AQ7" s="27"/>
      <c r="AR7" s="21"/>
      <c r="AS7" s="21"/>
      <c r="AT7" s="21"/>
      <c r="AU7" s="21"/>
      <c r="AV7" s="21"/>
      <c r="AW7" s="21"/>
      <c r="AX7" s="21"/>
      <c r="AY7" s="21"/>
      <c r="AZ7" s="21"/>
      <c r="BA7" s="21"/>
      <c r="BB7" s="21"/>
      <c r="BC7" s="21"/>
      <c r="BD7" s="21"/>
      <c r="BE7" s="21"/>
      <c r="BF7" s="21"/>
      <c r="BG7" s="21"/>
      <c r="BH7" s="21"/>
      <c r="BI7" s="21"/>
      <c r="BJ7" s="22"/>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row>
    <row r="8" spans="1:112" s="24" customFormat="1" ht="13.5" customHeight="1">
      <c r="A8" s="8"/>
      <c r="B8" s="8"/>
      <c r="C8" s="8"/>
      <c r="D8" s="8"/>
      <c r="E8" s="8"/>
      <c r="F8" s="8"/>
      <c r="G8" s="8"/>
      <c r="H8" s="8"/>
      <c r="I8" s="87" t="s">
        <v>108</v>
      </c>
      <c r="J8" s="87"/>
      <c r="K8" s="87"/>
      <c r="L8" s="87"/>
      <c r="M8" s="87"/>
      <c r="N8" s="87"/>
      <c r="O8" s="87"/>
      <c r="P8" s="87"/>
      <c r="Q8" s="87"/>
      <c r="R8" s="87"/>
      <c r="S8" s="87"/>
      <c r="T8" s="87"/>
      <c r="U8" s="13"/>
      <c r="V8" s="13"/>
      <c r="W8" s="13"/>
      <c r="X8" s="13"/>
      <c r="Y8" s="13"/>
      <c r="Z8" s="13"/>
      <c r="AA8" s="12"/>
      <c r="AB8" s="12"/>
      <c r="AC8" s="12"/>
      <c r="AD8" s="12"/>
      <c r="AE8" s="12"/>
      <c r="AF8" s="12"/>
      <c r="AG8" s="12"/>
      <c r="AH8" s="12"/>
      <c r="AI8" s="12"/>
      <c r="AJ8" s="12"/>
      <c r="AK8" s="12"/>
      <c r="AL8" s="12"/>
      <c r="AM8" s="12"/>
      <c r="AN8" s="12"/>
      <c r="AO8" s="27"/>
      <c r="AP8" s="27"/>
      <c r="AQ8" s="27"/>
      <c r="AR8" s="21"/>
      <c r="AS8" s="21"/>
      <c r="AT8" s="21"/>
      <c r="AU8" s="21"/>
      <c r="AV8" s="21"/>
      <c r="AW8" s="21"/>
      <c r="AX8" s="21"/>
      <c r="AY8" s="21"/>
      <c r="AZ8" s="21"/>
      <c r="BA8" s="21"/>
      <c r="BB8" s="21"/>
      <c r="BC8" s="21"/>
      <c r="BD8" s="21"/>
      <c r="BE8" s="21"/>
      <c r="BF8" s="21"/>
      <c r="BG8" s="21"/>
      <c r="BH8" s="21"/>
      <c r="BI8" s="21"/>
      <c r="BJ8" s="22"/>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row>
    <row r="9" spans="1:112" s="24" customFormat="1" ht="11.25" customHeight="1">
      <c r="A9" s="8"/>
      <c r="B9" s="8"/>
      <c r="C9" s="8"/>
      <c r="D9" s="8"/>
      <c r="E9" s="8"/>
      <c r="F9" s="8"/>
      <c r="G9" s="8"/>
      <c r="H9" s="8"/>
      <c r="I9" s="87" t="s">
        <v>109</v>
      </c>
      <c r="J9" s="87"/>
      <c r="K9" s="87"/>
      <c r="L9" s="87"/>
      <c r="M9" s="87"/>
      <c r="N9" s="87"/>
      <c r="O9" s="87"/>
      <c r="P9" s="87"/>
      <c r="Q9" s="87"/>
      <c r="R9" s="87"/>
      <c r="S9" s="87"/>
      <c r="T9" s="87"/>
      <c r="U9" s="13"/>
      <c r="V9" s="13"/>
      <c r="W9" s="13"/>
      <c r="X9" s="13"/>
      <c r="Y9" s="13"/>
      <c r="Z9" s="13"/>
      <c r="AA9" s="12"/>
      <c r="AB9" s="12"/>
      <c r="AC9" s="12"/>
      <c r="AD9" s="12"/>
      <c r="AE9" s="12"/>
      <c r="AF9" s="12"/>
      <c r="AG9" s="12"/>
      <c r="AH9" s="12"/>
      <c r="AI9" s="12"/>
      <c r="AJ9" s="12"/>
      <c r="AK9" s="12"/>
      <c r="AL9" s="12"/>
      <c r="AM9" s="12"/>
      <c r="AN9" s="12"/>
      <c r="AO9" s="27"/>
      <c r="AP9" s="27"/>
      <c r="AQ9" s="27"/>
      <c r="AR9" s="21"/>
      <c r="AS9" s="21"/>
      <c r="AT9" s="21"/>
      <c r="AU9" s="21"/>
      <c r="AV9" s="21"/>
      <c r="AW9" s="21"/>
      <c r="AX9" s="21"/>
      <c r="AY9" s="21"/>
      <c r="AZ9" s="21"/>
      <c r="BA9" s="21"/>
      <c r="BB9" s="21"/>
      <c r="BC9" s="21"/>
      <c r="BD9" s="21"/>
      <c r="BE9" s="21"/>
      <c r="BF9" s="21"/>
      <c r="BG9" s="21"/>
      <c r="BH9" s="21"/>
      <c r="BI9" s="21"/>
      <c r="BJ9" s="22"/>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row>
    <row r="10" spans="1:112" s="24" customFormat="1" ht="23.25" customHeight="1">
      <c r="A10" s="8"/>
      <c r="B10" s="8"/>
      <c r="C10" s="8"/>
      <c r="D10" s="8"/>
      <c r="E10" s="8"/>
      <c r="F10" s="8"/>
      <c r="G10" s="8"/>
      <c r="H10" s="8"/>
      <c r="I10" s="87" t="s">
        <v>110</v>
      </c>
      <c r="J10" s="87"/>
      <c r="K10" s="87"/>
      <c r="L10" s="87"/>
      <c r="M10" s="87"/>
      <c r="N10" s="87"/>
      <c r="O10" s="87"/>
      <c r="P10" s="87"/>
      <c r="Q10" s="87"/>
      <c r="R10" s="87"/>
      <c r="S10" s="87"/>
      <c r="T10" s="87"/>
      <c r="U10" s="87"/>
      <c r="V10" s="13"/>
      <c r="W10" s="13"/>
      <c r="X10" s="13"/>
      <c r="Y10" s="13"/>
      <c r="Z10" s="13"/>
      <c r="AA10" s="12"/>
      <c r="AB10" s="12"/>
      <c r="AC10" s="12"/>
      <c r="AD10" s="12"/>
      <c r="AE10" s="12"/>
      <c r="AF10" s="12"/>
      <c r="AG10" s="12"/>
      <c r="AH10" s="12"/>
      <c r="AI10" s="12"/>
      <c r="AJ10" s="12"/>
      <c r="AK10" s="12"/>
      <c r="AL10" s="12"/>
      <c r="AM10" s="12"/>
      <c r="AN10" s="12"/>
      <c r="AO10" s="27"/>
      <c r="AP10" s="27"/>
      <c r="AQ10" s="27"/>
      <c r="AR10" s="21"/>
      <c r="AS10" s="21"/>
      <c r="AT10" s="21"/>
      <c r="AU10" s="21"/>
      <c r="AV10" s="21"/>
      <c r="AW10" s="21"/>
      <c r="AX10" s="21"/>
      <c r="AY10" s="21"/>
      <c r="AZ10" s="21"/>
      <c r="BA10" s="21"/>
      <c r="BB10" s="21"/>
      <c r="BC10" s="21"/>
      <c r="BD10" s="21"/>
      <c r="BE10" s="21"/>
      <c r="BF10" s="21"/>
      <c r="BG10" s="21"/>
      <c r="BH10" s="21"/>
      <c r="BI10" s="21"/>
      <c r="BJ10" s="22"/>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row>
    <row r="11" spans="1:27" s="19" customFormat="1" ht="2.25" customHeight="1">
      <c r="A11" s="3"/>
      <c r="B11" s="3"/>
      <c r="C11" s="3"/>
      <c r="D11" s="3"/>
      <c r="E11" s="3"/>
      <c r="F11" s="3"/>
      <c r="G11" s="3"/>
      <c r="H11" s="3"/>
      <c r="I11" s="3"/>
      <c r="J11" s="3"/>
      <c r="K11" s="3"/>
      <c r="L11" s="3"/>
      <c r="M11" s="3"/>
      <c r="N11" s="3"/>
      <c r="O11" s="3"/>
      <c r="P11" s="3"/>
      <c r="Q11" s="3"/>
      <c r="R11" s="4"/>
      <c r="S11" s="3"/>
      <c r="T11" s="5"/>
      <c r="U11" s="5"/>
      <c r="V11" s="5"/>
      <c r="W11" s="14"/>
      <c r="X11" s="5"/>
      <c r="Y11" s="5"/>
      <c r="Z11" s="5"/>
      <c r="AA11" s="3"/>
    </row>
    <row r="12" spans="1:27" s="19" customFormat="1" ht="4.5" customHeight="1">
      <c r="A12" s="3"/>
      <c r="B12" s="3"/>
      <c r="C12" s="3"/>
      <c r="D12" s="3"/>
      <c r="E12" s="3"/>
      <c r="F12" s="3"/>
      <c r="G12" s="3"/>
      <c r="H12" s="3"/>
      <c r="I12" s="3"/>
      <c r="J12" s="3"/>
      <c r="K12" s="3"/>
      <c r="L12" s="3"/>
      <c r="M12" s="3"/>
      <c r="N12" s="3"/>
      <c r="O12" s="3"/>
      <c r="P12" s="3"/>
      <c r="Q12" s="3"/>
      <c r="R12" s="4"/>
      <c r="S12" s="3"/>
      <c r="T12" s="5"/>
      <c r="U12" s="5"/>
      <c r="V12" s="5"/>
      <c r="W12" s="14"/>
      <c r="X12" s="5"/>
      <c r="Y12" s="5"/>
      <c r="Z12" s="5"/>
      <c r="AA12" s="3"/>
    </row>
    <row r="13" spans="1:28" s="19" customFormat="1" ht="15" customHeight="1">
      <c r="A13" s="80" t="s">
        <v>2</v>
      </c>
      <c r="B13" s="80"/>
      <c r="C13" s="80"/>
      <c r="D13" s="80"/>
      <c r="E13" s="80"/>
      <c r="F13" s="80"/>
      <c r="G13" s="80"/>
      <c r="H13" s="80"/>
      <c r="I13" s="80"/>
      <c r="J13" s="80"/>
      <c r="K13" s="80"/>
      <c r="L13" s="80"/>
      <c r="M13" s="80"/>
      <c r="N13" s="80"/>
      <c r="O13" s="80"/>
      <c r="P13" s="80"/>
      <c r="Q13" s="80"/>
      <c r="R13" s="95" t="s">
        <v>3</v>
      </c>
      <c r="S13" s="72" t="s">
        <v>95</v>
      </c>
      <c r="T13" s="99" t="s">
        <v>4</v>
      </c>
      <c r="U13" s="100"/>
      <c r="V13" s="100"/>
      <c r="W13" s="100"/>
      <c r="X13" s="100"/>
      <c r="Y13" s="100"/>
      <c r="Z13" s="80" t="s">
        <v>94</v>
      </c>
      <c r="AA13" s="80"/>
      <c r="AB13" s="78"/>
    </row>
    <row r="14" spans="1:28" s="19" customFormat="1" ht="15">
      <c r="A14" s="80"/>
      <c r="B14" s="80"/>
      <c r="C14" s="80"/>
      <c r="D14" s="80"/>
      <c r="E14" s="80"/>
      <c r="F14" s="80"/>
      <c r="G14" s="80"/>
      <c r="H14" s="80"/>
      <c r="I14" s="80"/>
      <c r="J14" s="80"/>
      <c r="K14" s="80"/>
      <c r="L14" s="80"/>
      <c r="M14" s="80"/>
      <c r="N14" s="80"/>
      <c r="O14" s="80"/>
      <c r="P14" s="80"/>
      <c r="Q14" s="80"/>
      <c r="R14" s="95"/>
      <c r="S14" s="96"/>
      <c r="T14" s="101"/>
      <c r="U14" s="102"/>
      <c r="V14" s="102"/>
      <c r="W14" s="102"/>
      <c r="X14" s="102"/>
      <c r="Y14" s="102"/>
      <c r="Z14" s="80"/>
      <c r="AA14" s="80"/>
      <c r="AB14" s="78"/>
    </row>
    <row r="15" spans="1:28" s="19" customFormat="1" ht="15">
      <c r="A15" s="80"/>
      <c r="B15" s="80"/>
      <c r="C15" s="80"/>
      <c r="D15" s="80"/>
      <c r="E15" s="80"/>
      <c r="F15" s="80"/>
      <c r="G15" s="80"/>
      <c r="H15" s="80"/>
      <c r="I15" s="80"/>
      <c r="J15" s="80"/>
      <c r="K15" s="80"/>
      <c r="L15" s="80"/>
      <c r="M15" s="80"/>
      <c r="N15" s="80"/>
      <c r="O15" s="80"/>
      <c r="P15" s="80"/>
      <c r="Q15" s="80"/>
      <c r="R15" s="95"/>
      <c r="S15" s="96"/>
      <c r="T15" s="101"/>
      <c r="U15" s="102"/>
      <c r="V15" s="102"/>
      <c r="W15" s="102"/>
      <c r="X15" s="102"/>
      <c r="Y15" s="102"/>
      <c r="Z15" s="80"/>
      <c r="AA15" s="80"/>
      <c r="AB15" s="78"/>
    </row>
    <row r="16" spans="1:28" s="19" customFormat="1" ht="15.75" customHeight="1">
      <c r="A16" s="80" t="s">
        <v>5</v>
      </c>
      <c r="B16" s="80"/>
      <c r="C16" s="80"/>
      <c r="D16" s="80" t="s">
        <v>6</v>
      </c>
      <c r="E16" s="80"/>
      <c r="F16" s="80" t="s">
        <v>7</v>
      </c>
      <c r="G16" s="80"/>
      <c r="H16" s="80" t="s">
        <v>8</v>
      </c>
      <c r="I16" s="80"/>
      <c r="J16" s="80"/>
      <c r="K16" s="80"/>
      <c r="L16" s="80"/>
      <c r="M16" s="80"/>
      <c r="N16" s="80"/>
      <c r="O16" s="80"/>
      <c r="P16" s="80"/>
      <c r="Q16" s="80"/>
      <c r="R16" s="95"/>
      <c r="S16" s="96"/>
      <c r="T16" s="103"/>
      <c r="U16" s="104"/>
      <c r="V16" s="104"/>
      <c r="W16" s="104"/>
      <c r="X16" s="104"/>
      <c r="Y16" s="104"/>
      <c r="Z16" s="80"/>
      <c r="AA16" s="80"/>
      <c r="AB16" s="29"/>
    </row>
    <row r="17" spans="1:28" s="19" customFormat="1" ht="15">
      <c r="A17" s="80"/>
      <c r="B17" s="80"/>
      <c r="C17" s="80"/>
      <c r="D17" s="80"/>
      <c r="E17" s="80"/>
      <c r="F17" s="80"/>
      <c r="G17" s="80"/>
      <c r="H17" s="80"/>
      <c r="I17" s="80"/>
      <c r="J17" s="80"/>
      <c r="K17" s="80"/>
      <c r="L17" s="80"/>
      <c r="M17" s="80"/>
      <c r="N17" s="80"/>
      <c r="O17" s="80"/>
      <c r="P17" s="80"/>
      <c r="Q17" s="80"/>
      <c r="R17" s="95"/>
      <c r="S17" s="96"/>
      <c r="T17" s="94" t="s">
        <v>9</v>
      </c>
      <c r="U17" s="94" t="s">
        <v>10</v>
      </c>
      <c r="V17" s="94" t="s">
        <v>11</v>
      </c>
      <c r="W17" s="94" t="s">
        <v>12</v>
      </c>
      <c r="X17" s="94" t="s">
        <v>13</v>
      </c>
      <c r="Y17" s="105" t="s">
        <v>144</v>
      </c>
      <c r="Z17" s="93" t="s">
        <v>14</v>
      </c>
      <c r="AA17" s="80" t="s">
        <v>93</v>
      </c>
      <c r="AB17" s="78"/>
    </row>
    <row r="18" spans="1:28" s="19" customFormat="1" ht="15">
      <c r="A18" s="80"/>
      <c r="B18" s="80"/>
      <c r="C18" s="80"/>
      <c r="D18" s="80"/>
      <c r="E18" s="80"/>
      <c r="F18" s="80"/>
      <c r="G18" s="80"/>
      <c r="H18" s="80"/>
      <c r="I18" s="80"/>
      <c r="J18" s="80"/>
      <c r="K18" s="80"/>
      <c r="L18" s="80"/>
      <c r="M18" s="80"/>
      <c r="N18" s="80"/>
      <c r="O18" s="80"/>
      <c r="P18" s="80"/>
      <c r="Q18" s="80"/>
      <c r="R18" s="95"/>
      <c r="S18" s="96"/>
      <c r="T18" s="94"/>
      <c r="U18" s="94"/>
      <c r="V18" s="94"/>
      <c r="W18" s="94"/>
      <c r="X18" s="94"/>
      <c r="Y18" s="106"/>
      <c r="Z18" s="93"/>
      <c r="AA18" s="80"/>
      <c r="AB18" s="78"/>
    </row>
    <row r="19" spans="1:28" s="19" customFormat="1" ht="15.75" customHeight="1" hidden="1" thickBot="1">
      <c r="A19" s="80"/>
      <c r="B19" s="80"/>
      <c r="C19" s="80"/>
      <c r="D19" s="80"/>
      <c r="E19" s="80"/>
      <c r="F19" s="80"/>
      <c r="G19" s="80"/>
      <c r="H19" s="80"/>
      <c r="I19" s="80"/>
      <c r="J19" s="80"/>
      <c r="K19" s="80"/>
      <c r="L19" s="80"/>
      <c r="M19" s="80"/>
      <c r="N19" s="80"/>
      <c r="O19" s="80"/>
      <c r="P19" s="80"/>
      <c r="Q19" s="80"/>
      <c r="R19" s="95"/>
      <c r="S19" s="96"/>
      <c r="T19" s="94"/>
      <c r="U19" s="94"/>
      <c r="V19" s="94"/>
      <c r="W19" s="94"/>
      <c r="X19" s="94"/>
      <c r="Y19" s="106"/>
      <c r="Z19" s="93"/>
      <c r="AA19" s="80"/>
      <c r="AB19" s="78"/>
    </row>
    <row r="20" spans="1:28" s="19" customFormat="1" ht="68.25" customHeight="1">
      <c r="A20" s="80"/>
      <c r="B20" s="80"/>
      <c r="C20" s="80"/>
      <c r="D20" s="80"/>
      <c r="E20" s="80"/>
      <c r="F20" s="80"/>
      <c r="G20" s="80"/>
      <c r="H20" s="80" t="s">
        <v>15</v>
      </c>
      <c r="I20" s="80"/>
      <c r="J20" s="32" t="s">
        <v>16</v>
      </c>
      <c r="K20" s="97" t="s">
        <v>122</v>
      </c>
      <c r="L20" s="98"/>
      <c r="M20" s="80" t="s">
        <v>17</v>
      </c>
      <c r="N20" s="80"/>
      <c r="O20" s="80"/>
      <c r="P20" s="80"/>
      <c r="Q20" s="80"/>
      <c r="R20" s="95"/>
      <c r="S20" s="73"/>
      <c r="T20" s="94"/>
      <c r="U20" s="94"/>
      <c r="V20" s="94"/>
      <c r="W20" s="94"/>
      <c r="X20" s="94"/>
      <c r="Y20" s="107"/>
      <c r="Z20" s="93"/>
      <c r="AA20" s="80"/>
      <c r="AB20" s="29"/>
    </row>
    <row r="21" spans="1:28" s="19" customFormat="1" ht="15">
      <c r="A21" s="32">
        <v>1</v>
      </c>
      <c r="B21" s="32">
        <v>2</v>
      </c>
      <c r="C21" s="32">
        <v>3</v>
      </c>
      <c r="D21" s="32">
        <v>4</v>
      </c>
      <c r="E21" s="32">
        <v>5</v>
      </c>
      <c r="F21" s="32">
        <v>6</v>
      </c>
      <c r="G21" s="32">
        <v>7</v>
      </c>
      <c r="H21" s="32">
        <v>8</v>
      </c>
      <c r="I21" s="32">
        <v>9</v>
      </c>
      <c r="J21" s="32">
        <v>10</v>
      </c>
      <c r="K21" s="32">
        <v>11</v>
      </c>
      <c r="L21" s="32">
        <v>12</v>
      </c>
      <c r="M21" s="32">
        <v>13</v>
      </c>
      <c r="N21" s="32">
        <v>14</v>
      </c>
      <c r="O21" s="35">
        <v>15</v>
      </c>
      <c r="P21" s="35">
        <v>16</v>
      </c>
      <c r="Q21" s="35">
        <v>17</v>
      </c>
      <c r="R21" s="36">
        <v>25</v>
      </c>
      <c r="S21" s="32">
        <v>26</v>
      </c>
      <c r="T21" s="31">
        <v>28</v>
      </c>
      <c r="U21" s="31">
        <v>29</v>
      </c>
      <c r="V21" s="31">
        <v>30</v>
      </c>
      <c r="W21" s="15">
        <v>31</v>
      </c>
      <c r="X21" s="15">
        <v>32</v>
      </c>
      <c r="Y21" s="15">
        <v>33</v>
      </c>
      <c r="Z21" s="15">
        <v>35</v>
      </c>
      <c r="AA21" s="32">
        <v>36</v>
      </c>
      <c r="AB21" s="29"/>
    </row>
    <row r="22" spans="1:28" s="19" customFormat="1" ht="15">
      <c r="A22" s="32"/>
      <c r="B22" s="32"/>
      <c r="C22" s="32"/>
      <c r="D22" s="32"/>
      <c r="E22" s="32"/>
      <c r="F22" s="32"/>
      <c r="G22" s="32"/>
      <c r="H22" s="32"/>
      <c r="I22" s="32"/>
      <c r="J22" s="32"/>
      <c r="K22" s="32"/>
      <c r="L22" s="32"/>
      <c r="M22" s="32"/>
      <c r="N22" s="32"/>
      <c r="O22" s="32"/>
      <c r="P22" s="32"/>
      <c r="Q22" s="32"/>
      <c r="R22" s="37" t="s">
        <v>18</v>
      </c>
      <c r="S22" s="32" t="s">
        <v>19</v>
      </c>
      <c r="T22" s="16">
        <f aca="true" t="shared" si="0" ref="T22:Z22">T28+T58+T133</f>
        <v>20794.8</v>
      </c>
      <c r="U22" s="16">
        <f t="shared" si="0"/>
        <v>26474.4</v>
      </c>
      <c r="V22" s="16">
        <f t="shared" si="0"/>
        <v>33290.5</v>
      </c>
      <c r="W22" s="16">
        <f t="shared" si="0"/>
        <v>75601.70000000001</v>
      </c>
      <c r="X22" s="16">
        <f t="shared" si="0"/>
        <v>26936</v>
      </c>
      <c r="Y22" s="16">
        <f t="shared" si="0"/>
        <v>21460.9</v>
      </c>
      <c r="Z22" s="16">
        <f t="shared" si="0"/>
        <v>204558.29999999996</v>
      </c>
      <c r="AA22" s="33">
        <v>2019</v>
      </c>
      <c r="AB22" s="29"/>
    </row>
    <row r="23" spans="1:28" s="19" customFormat="1" ht="15" customHeight="1">
      <c r="A23" s="38"/>
      <c r="B23" s="38"/>
      <c r="C23" s="38"/>
      <c r="D23" s="38"/>
      <c r="E23" s="38"/>
      <c r="F23" s="38"/>
      <c r="G23" s="38"/>
      <c r="H23" s="38"/>
      <c r="I23" s="39"/>
      <c r="J23" s="39"/>
      <c r="K23" s="39"/>
      <c r="L23" s="39"/>
      <c r="M23" s="39"/>
      <c r="N23" s="39"/>
      <c r="O23" s="39"/>
      <c r="P23" s="39"/>
      <c r="Q23" s="39"/>
      <c r="R23" s="40" t="s">
        <v>175</v>
      </c>
      <c r="S23" s="32"/>
      <c r="T23" s="17"/>
      <c r="U23" s="17"/>
      <c r="V23" s="17"/>
      <c r="W23" s="17"/>
      <c r="X23" s="17"/>
      <c r="Y23" s="17"/>
      <c r="Z23" s="17"/>
      <c r="AA23" s="33"/>
      <c r="AB23" s="29"/>
    </row>
    <row r="24" spans="1:28" s="19" customFormat="1" ht="15">
      <c r="A24" s="71"/>
      <c r="B24" s="71"/>
      <c r="C24" s="71"/>
      <c r="D24" s="71"/>
      <c r="E24" s="71"/>
      <c r="F24" s="71"/>
      <c r="G24" s="71"/>
      <c r="H24" s="71"/>
      <c r="I24" s="66"/>
      <c r="J24" s="66"/>
      <c r="K24" s="90"/>
      <c r="L24" s="67"/>
      <c r="M24" s="66"/>
      <c r="N24" s="66"/>
      <c r="O24" s="66"/>
      <c r="P24" s="66"/>
      <c r="Q24" s="66"/>
      <c r="R24" s="42" t="s">
        <v>20</v>
      </c>
      <c r="S24" s="80" t="s">
        <v>22</v>
      </c>
      <c r="T24" s="76">
        <v>8</v>
      </c>
      <c r="U24" s="76">
        <v>8</v>
      </c>
      <c r="V24" s="76">
        <v>10</v>
      </c>
      <c r="W24" s="76">
        <v>10</v>
      </c>
      <c r="X24" s="76">
        <v>12</v>
      </c>
      <c r="Y24" s="69"/>
      <c r="Z24" s="76">
        <f>SUM(T24:X25)</f>
        <v>48</v>
      </c>
      <c r="AA24" s="33">
        <v>2019</v>
      </c>
      <c r="AB24" s="78"/>
    </row>
    <row r="25" spans="1:28" s="19" customFormat="1" ht="22.5">
      <c r="A25" s="71"/>
      <c r="B25" s="71"/>
      <c r="C25" s="71"/>
      <c r="D25" s="71"/>
      <c r="E25" s="71"/>
      <c r="F25" s="71"/>
      <c r="G25" s="71"/>
      <c r="H25" s="71"/>
      <c r="I25" s="66"/>
      <c r="J25" s="66"/>
      <c r="K25" s="91"/>
      <c r="L25" s="68"/>
      <c r="M25" s="66"/>
      <c r="N25" s="66"/>
      <c r="O25" s="66"/>
      <c r="P25" s="66"/>
      <c r="Q25" s="66"/>
      <c r="R25" s="42" t="s">
        <v>21</v>
      </c>
      <c r="S25" s="80"/>
      <c r="T25" s="76"/>
      <c r="U25" s="76"/>
      <c r="V25" s="76"/>
      <c r="W25" s="76"/>
      <c r="X25" s="76"/>
      <c r="Y25" s="70"/>
      <c r="Z25" s="76"/>
      <c r="AA25" s="33"/>
      <c r="AB25" s="78"/>
    </row>
    <row r="26" spans="1:28" s="19" customFormat="1" ht="15">
      <c r="A26" s="71"/>
      <c r="B26" s="71"/>
      <c r="C26" s="71"/>
      <c r="D26" s="71"/>
      <c r="E26" s="71"/>
      <c r="F26" s="71"/>
      <c r="G26" s="71"/>
      <c r="H26" s="71"/>
      <c r="I26" s="66"/>
      <c r="J26" s="66"/>
      <c r="K26" s="66"/>
      <c r="L26" s="66"/>
      <c r="M26" s="66"/>
      <c r="N26" s="66"/>
      <c r="O26" s="66"/>
      <c r="P26" s="66"/>
      <c r="Q26" s="66"/>
      <c r="R26" s="40" t="s">
        <v>176</v>
      </c>
      <c r="S26" s="72" t="s">
        <v>24</v>
      </c>
      <c r="T26" s="76">
        <v>12</v>
      </c>
      <c r="U26" s="76">
        <v>12</v>
      </c>
      <c r="V26" s="76">
        <v>12</v>
      </c>
      <c r="W26" s="76">
        <v>12</v>
      </c>
      <c r="X26" s="76">
        <v>12</v>
      </c>
      <c r="Y26" s="69"/>
      <c r="Z26" s="76">
        <f>SUM(T26:X27)</f>
        <v>60</v>
      </c>
      <c r="AA26" s="33">
        <v>2019</v>
      </c>
      <c r="AB26" s="78"/>
    </row>
    <row r="27" spans="1:28" s="19" customFormat="1" ht="33.75">
      <c r="A27" s="71"/>
      <c r="B27" s="71"/>
      <c r="C27" s="71"/>
      <c r="D27" s="71"/>
      <c r="E27" s="71"/>
      <c r="F27" s="71"/>
      <c r="G27" s="71"/>
      <c r="H27" s="71"/>
      <c r="I27" s="66"/>
      <c r="J27" s="66"/>
      <c r="K27" s="66"/>
      <c r="L27" s="66"/>
      <c r="M27" s="66"/>
      <c r="N27" s="66"/>
      <c r="O27" s="66"/>
      <c r="P27" s="66"/>
      <c r="Q27" s="66"/>
      <c r="R27" s="40" t="s">
        <v>23</v>
      </c>
      <c r="S27" s="73"/>
      <c r="T27" s="76"/>
      <c r="U27" s="76"/>
      <c r="V27" s="76"/>
      <c r="W27" s="76"/>
      <c r="X27" s="76"/>
      <c r="Y27" s="70"/>
      <c r="Z27" s="76"/>
      <c r="AA27" s="33"/>
      <c r="AB27" s="78"/>
    </row>
    <row r="28" spans="1:28" s="19" customFormat="1" ht="15">
      <c r="A28" s="71"/>
      <c r="B28" s="71"/>
      <c r="C28" s="71"/>
      <c r="D28" s="71"/>
      <c r="E28" s="71"/>
      <c r="F28" s="71"/>
      <c r="G28" s="71"/>
      <c r="H28" s="71"/>
      <c r="I28" s="66"/>
      <c r="J28" s="66"/>
      <c r="K28" s="66"/>
      <c r="L28" s="66"/>
      <c r="M28" s="66"/>
      <c r="N28" s="66"/>
      <c r="O28" s="66"/>
      <c r="P28" s="66"/>
      <c r="Q28" s="66"/>
      <c r="R28" s="43" t="s">
        <v>25</v>
      </c>
      <c r="S28" s="72" t="s">
        <v>96</v>
      </c>
      <c r="T28" s="77">
        <f aca="true" t="shared" si="1" ref="T28:Y28">T30+T42+T50</f>
        <v>2317.3</v>
      </c>
      <c r="U28" s="77">
        <f t="shared" si="1"/>
        <v>4739.900000000001</v>
      </c>
      <c r="V28" s="77">
        <f t="shared" si="1"/>
        <v>6564.8</v>
      </c>
      <c r="W28" s="77">
        <f>W30+W42+W50</f>
        <v>6529.6</v>
      </c>
      <c r="X28" s="77">
        <f t="shared" si="1"/>
        <v>4386.2</v>
      </c>
      <c r="Y28" s="77">
        <f t="shared" si="1"/>
        <v>3428</v>
      </c>
      <c r="Z28" s="77">
        <f>SUM(T28:Y29)</f>
        <v>27965.8</v>
      </c>
      <c r="AA28" s="33">
        <v>2019</v>
      </c>
      <c r="AB28" s="78"/>
    </row>
    <row r="29" spans="1:28" s="19" customFormat="1" ht="25.5">
      <c r="A29" s="71"/>
      <c r="B29" s="71"/>
      <c r="C29" s="71"/>
      <c r="D29" s="71"/>
      <c r="E29" s="71"/>
      <c r="F29" s="71"/>
      <c r="G29" s="71"/>
      <c r="H29" s="71"/>
      <c r="I29" s="66"/>
      <c r="J29" s="66"/>
      <c r="K29" s="66"/>
      <c r="L29" s="66"/>
      <c r="M29" s="66"/>
      <c r="N29" s="66"/>
      <c r="O29" s="66"/>
      <c r="P29" s="66"/>
      <c r="Q29" s="66"/>
      <c r="R29" s="43" t="s">
        <v>26</v>
      </c>
      <c r="S29" s="73"/>
      <c r="T29" s="77"/>
      <c r="U29" s="77"/>
      <c r="V29" s="77"/>
      <c r="W29" s="77"/>
      <c r="X29" s="77"/>
      <c r="Y29" s="77"/>
      <c r="Z29" s="77"/>
      <c r="AA29" s="33"/>
      <c r="AB29" s="78"/>
    </row>
    <row r="30" spans="1:28" s="19" customFormat="1" ht="15">
      <c r="A30" s="71"/>
      <c r="B30" s="71"/>
      <c r="C30" s="71"/>
      <c r="D30" s="71"/>
      <c r="E30" s="71"/>
      <c r="F30" s="71"/>
      <c r="G30" s="71"/>
      <c r="H30" s="71"/>
      <c r="I30" s="66"/>
      <c r="J30" s="66"/>
      <c r="K30" s="66"/>
      <c r="L30" s="66"/>
      <c r="M30" s="66"/>
      <c r="N30" s="66"/>
      <c r="O30" s="66"/>
      <c r="P30" s="66"/>
      <c r="Q30" s="66"/>
      <c r="R30" s="44" t="s">
        <v>27</v>
      </c>
      <c r="S30" s="80" t="s">
        <v>19</v>
      </c>
      <c r="T30" s="76">
        <f aca="true" t="shared" si="2" ref="T30:Y30">T32+T33</f>
        <v>1731.8</v>
      </c>
      <c r="U30" s="76">
        <f t="shared" si="2"/>
        <v>3327.9</v>
      </c>
      <c r="V30" s="76">
        <f t="shared" si="2"/>
        <v>4298.4</v>
      </c>
      <c r="W30" s="76">
        <f>W32+W33</f>
        <v>4286.6</v>
      </c>
      <c r="X30" s="76">
        <f t="shared" si="2"/>
        <v>2143.2</v>
      </c>
      <c r="Y30" s="76">
        <f t="shared" si="2"/>
        <v>2143.2</v>
      </c>
      <c r="Z30" s="76">
        <f>SUM(T30:Y31)</f>
        <v>17931.1</v>
      </c>
      <c r="AA30" s="33">
        <v>2019</v>
      </c>
      <c r="AB30" s="78"/>
    </row>
    <row r="31" spans="1:28" s="19" customFormat="1" ht="63" customHeight="1">
      <c r="A31" s="71"/>
      <c r="B31" s="71"/>
      <c r="C31" s="71"/>
      <c r="D31" s="71"/>
      <c r="E31" s="71"/>
      <c r="F31" s="71"/>
      <c r="G31" s="71"/>
      <c r="H31" s="71"/>
      <c r="I31" s="66"/>
      <c r="J31" s="66"/>
      <c r="K31" s="66"/>
      <c r="L31" s="66"/>
      <c r="M31" s="66"/>
      <c r="N31" s="66"/>
      <c r="O31" s="66"/>
      <c r="P31" s="66"/>
      <c r="Q31" s="66"/>
      <c r="R31" s="44" t="s">
        <v>133</v>
      </c>
      <c r="S31" s="80"/>
      <c r="T31" s="76"/>
      <c r="U31" s="76"/>
      <c r="V31" s="76"/>
      <c r="W31" s="76"/>
      <c r="X31" s="76"/>
      <c r="Y31" s="76"/>
      <c r="Z31" s="76"/>
      <c r="AA31" s="33"/>
      <c r="AB31" s="78"/>
    </row>
    <row r="32" spans="1:28" s="19" customFormat="1" ht="15">
      <c r="A32" s="71"/>
      <c r="B32" s="71"/>
      <c r="C32" s="71"/>
      <c r="D32" s="71"/>
      <c r="E32" s="71"/>
      <c r="F32" s="71"/>
      <c r="G32" s="71"/>
      <c r="H32" s="71"/>
      <c r="I32" s="66"/>
      <c r="J32" s="66"/>
      <c r="K32" s="66"/>
      <c r="L32" s="66"/>
      <c r="M32" s="66"/>
      <c r="N32" s="66"/>
      <c r="O32" s="66"/>
      <c r="P32" s="66"/>
      <c r="Q32" s="66"/>
      <c r="R32" s="44" t="s">
        <v>28</v>
      </c>
      <c r="S32" s="32" t="s">
        <v>19</v>
      </c>
      <c r="T32" s="17">
        <f aca="true" t="shared" si="3" ref="T32:Y33">T38</f>
        <v>519.5</v>
      </c>
      <c r="U32" s="17">
        <f t="shared" si="3"/>
        <v>1923.7</v>
      </c>
      <c r="V32" s="17">
        <f t="shared" si="3"/>
        <v>2149.1</v>
      </c>
      <c r="W32" s="17">
        <f t="shared" si="3"/>
        <v>2143.3</v>
      </c>
      <c r="X32" s="17">
        <f t="shared" si="3"/>
        <v>2143.2</v>
      </c>
      <c r="Y32" s="17">
        <f t="shared" si="3"/>
        <v>2143.2</v>
      </c>
      <c r="Z32" s="17">
        <f>SUM(T32:Y32)</f>
        <v>11022</v>
      </c>
      <c r="AA32" s="33">
        <v>2019</v>
      </c>
      <c r="AB32" s="78"/>
    </row>
    <row r="33" spans="1:28" s="19" customFormat="1" ht="15">
      <c r="A33" s="71"/>
      <c r="B33" s="71"/>
      <c r="C33" s="71"/>
      <c r="D33" s="71"/>
      <c r="E33" s="71"/>
      <c r="F33" s="71"/>
      <c r="G33" s="71"/>
      <c r="H33" s="71"/>
      <c r="I33" s="66"/>
      <c r="J33" s="66"/>
      <c r="K33" s="66"/>
      <c r="L33" s="66"/>
      <c r="M33" s="66"/>
      <c r="N33" s="66"/>
      <c r="O33" s="66"/>
      <c r="P33" s="66"/>
      <c r="Q33" s="66"/>
      <c r="R33" s="44" t="s">
        <v>29</v>
      </c>
      <c r="S33" s="32" t="s">
        <v>19</v>
      </c>
      <c r="T33" s="17">
        <f t="shared" si="3"/>
        <v>1212.3</v>
      </c>
      <c r="U33" s="17">
        <f t="shared" si="3"/>
        <v>1404.2</v>
      </c>
      <c r="V33" s="17">
        <f t="shared" si="3"/>
        <v>2149.3</v>
      </c>
      <c r="W33" s="17">
        <f>W39</f>
        <v>2143.3</v>
      </c>
      <c r="X33" s="17">
        <f t="shared" si="3"/>
        <v>0</v>
      </c>
      <c r="Y33" s="17">
        <f t="shared" si="3"/>
        <v>0</v>
      </c>
      <c r="Z33" s="17">
        <f>SUM(T33:Y33)</f>
        <v>6909.1</v>
      </c>
      <c r="AA33" s="33"/>
      <c r="AB33" s="78"/>
    </row>
    <row r="34" spans="1:28" s="19" customFormat="1" ht="15">
      <c r="A34" s="71"/>
      <c r="B34" s="71"/>
      <c r="C34" s="71"/>
      <c r="D34" s="71"/>
      <c r="E34" s="71"/>
      <c r="F34" s="71"/>
      <c r="G34" s="71"/>
      <c r="H34" s="71"/>
      <c r="I34" s="66"/>
      <c r="J34" s="66"/>
      <c r="K34" s="66"/>
      <c r="L34" s="66"/>
      <c r="M34" s="66"/>
      <c r="N34" s="66"/>
      <c r="O34" s="66"/>
      <c r="P34" s="66"/>
      <c r="Q34" s="66"/>
      <c r="R34" s="40" t="s">
        <v>30</v>
      </c>
      <c r="S34" s="72" t="s">
        <v>97</v>
      </c>
      <c r="T34" s="76">
        <v>449.7</v>
      </c>
      <c r="U34" s="76">
        <v>451.3</v>
      </c>
      <c r="V34" s="76">
        <v>452.8</v>
      </c>
      <c r="W34" s="76">
        <v>453</v>
      </c>
      <c r="X34" s="76">
        <v>453.4</v>
      </c>
      <c r="Y34" s="18"/>
      <c r="Z34" s="69">
        <f>SUM(T34:X35)</f>
        <v>2260.2</v>
      </c>
      <c r="AA34" s="33">
        <v>2019</v>
      </c>
      <c r="AB34" s="78"/>
    </row>
    <row r="35" spans="1:28" s="19" customFormat="1" ht="22.5" customHeight="1">
      <c r="A35" s="71"/>
      <c r="B35" s="71"/>
      <c r="C35" s="71"/>
      <c r="D35" s="71"/>
      <c r="E35" s="71"/>
      <c r="F35" s="71"/>
      <c r="G35" s="71"/>
      <c r="H35" s="71"/>
      <c r="I35" s="66"/>
      <c r="J35" s="66"/>
      <c r="K35" s="66"/>
      <c r="L35" s="66"/>
      <c r="M35" s="66"/>
      <c r="N35" s="66"/>
      <c r="O35" s="66"/>
      <c r="P35" s="66"/>
      <c r="Q35" s="66"/>
      <c r="R35" s="40" t="s">
        <v>134</v>
      </c>
      <c r="S35" s="73"/>
      <c r="T35" s="76"/>
      <c r="U35" s="76"/>
      <c r="V35" s="76"/>
      <c r="W35" s="76"/>
      <c r="X35" s="76"/>
      <c r="Y35" s="30"/>
      <c r="Z35" s="70"/>
      <c r="AA35" s="33"/>
      <c r="AB35" s="78"/>
    </row>
    <row r="36" spans="1:28" s="19" customFormat="1" ht="15">
      <c r="A36" s="38"/>
      <c r="B36" s="38"/>
      <c r="C36" s="38"/>
      <c r="D36" s="38"/>
      <c r="E36" s="38"/>
      <c r="F36" s="38"/>
      <c r="G36" s="38"/>
      <c r="H36" s="38"/>
      <c r="I36" s="39"/>
      <c r="J36" s="39"/>
      <c r="K36" s="39"/>
      <c r="L36" s="39"/>
      <c r="M36" s="39"/>
      <c r="N36" s="39"/>
      <c r="O36" s="39"/>
      <c r="P36" s="39"/>
      <c r="Q36" s="39"/>
      <c r="R36" s="45" t="s">
        <v>31</v>
      </c>
      <c r="S36" s="72" t="s">
        <v>98</v>
      </c>
      <c r="T36" s="69">
        <f>T38+T39</f>
        <v>1731.8</v>
      </c>
      <c r="U36" s="69">
        <f>U38+U39</f>
        <v>3327.9</v>
      </c>
      <c r="V36" s="69">
        <v>4298.4</v>
      </c>
      <c r="W36" s="69">
        <f>W38+W39</f>
        <v>4286.6</v>
      </c>
      <c r="X36" s="69">
        <f>X38+X39</f>
        <v>2143.2</v>
      </c>
      <c r="Y36" s="69">
        <f>Y38+Y39</f>
        <v>2143.2</v>
      </c>
      <c r="Z36" s="69">
        <f>Z38+Z39</f>
        <v>17931.1</v>
      </c>
      <c r="AA36" s="33">
        <v>2019</v>
      </c>
      <c r="AB36" s="78"/>
    </row>
    <row r="37" spans="1:28" s="19" customFormat="1" ht="87" customHeight="1">
      <c r="A37" s="38"/>
      <c r="B37" s="38"/>
      <c r="C37" s="38"/>
      <c r="D37" s="38"/>
      <c r="E37" s="38"/>
      <c r="F37" s="38"/>
      <c r="G37" s="38"/>
      <c r="H37" s="38"/>
      <c r="I37" s="39"/>
      <c r="J37" s="39"/>
      <c r="K37" s="39"/>
      <c r="L37" s="39"/>
      <c r="M37" s="39"/>
      <c r="N37" s="39"/>
      <c r="O37" s="39"/>
      <c r="P37" s="39"/>
      <c r="Q37" s="39"/>
      <c r="R37" s="45" t="s">
        <v>140</v>
      </c>
      <c r="S37" s="73"/>
      <c r="T37" s="79"/>
      <c r="U37" s="79"/>
      <c r="V37" s="79"/>
      <c r="W37" s="79"/>
      <c r="X37" s="79"/>
      <c r="Y37" s="79"/>
      <c r="Z37" s="79"/>
      <c r="AA37" s="33"/>
      <c r="AB37" s="78"/>
    </row>
    <row r="38" spans="1:28" s="19" customFormat="1" ht="15">
      <c r="A38" s="38">
        <v>4</v>
      </c>
      <c r="B38" s="38">
        <v>1</v>
      </c>
      <c r="C38" s="38">
        <v>1</v>
      </c>
      <c r="D38" s="38">
        <v>0</v>
      </c>
      <c r="E38" s="38">
        <v>4</v>
      </c>
      <c r="F38" s="38">
        <v>0</v>
      </c>
      <c r="G38" s="38">
        <v>8</v>
      </c>
      <c r="H38" s="38">
        <v>5</v>
      </c>
      <c r="I38" s="39">
        <v>5</v>
      </c>
      <c r="J38" s="39">
        <v>1</v>
      </c>
      <c r="K38" s="39">
        <v>0</v>
      </c>
      <c r="L38" s="39">
        <v>1</v>
      </c>
      <c r="M38" s="39" t="s">
        <v>124</v>
      </c>
      <c r="N38" s="39">
        <v>0</v>
      </c>
      <c r="O38" s="39">
        <v>3</v>
      </c>
      <c r="P38" s="39">
        <v>0</v>
      </c>
      <c r="Q38" s="39" t="s">
        <v>125</v>
      </c>
      <c r="R38" s="45" t="s">
        <v>28</v>
      </c>
      <c r="S38" s="32" t="s">
        <v>99</v>
      </c>
      <c r="T38" s="17">
        <v>519.5</v>
      </c>
      <c r="U38" s="17">
        <v>1923.7</v>
      </c>
      <c r="V38" s="17">
        <v>2149.1</v>
      </c>
      <c r="W38" s="17">
        <v>2143.3</v>
      </c>
      <c r="X38" s="17">
        <v>2143.2</v>
      </c>
      <c r="Y38" s="17">
        <v>2143.2</v>
      </c>
      <c r="Z38" s="17">
        <f>SUM(T38:Y38)</f>
        <v>11022</v>
      </c>
      <c r="AA38" s="33">
        <v>2019</v>
      </c>
      <c r="AB38" s="78"/>
    </row>
    <row r="39" spans="1:28" s="19" customFormat="1" ht="15">
      <c r="A39" s="38">
        <v>4</v>
      </c>
      <c r="B39" s="38">
        <v>1</v>
      </c>
      <c r="C39" s="38">
        <v>1</v>
      </c>
      <c r="D39" s="38">
        <v>0</v>
      </c>
      <c r="E39" s="38">
        <v>4</v>
      </c>
      <c r="F39" s="38">
        <v>0</v>
      </c>
      <c r="G39" s="38">
        <v>8</v>
      </c>
      <c r="H39" s="38">
        <v>5</v>
      </c>
      <c r="I39" s="38">
        <v>5</v>
      </c>
      <c r="J39" s="39">
        <v>1</v>
      </c>
      <c r="K39" s="39">
        <v>0</v>
      </c>
      <c r="L39" s="39">
        <v>1</v>
      </c>
      <c r="M39" s="39">
        <v>1</v>
      </c>
      <c r="N39" s="39">
        <v>0</v>
      </c>
      <c r="O39" s="39">
        <v>3</v>
      </c>
      <c r="P39" s="39">
        <v>0</v>
      </c>
      <c r="Q39" s="39" t="s">
        <v>143</v>
      </c>
      <c r="R39" s="45" t="s">
        <v>0</v>
      </c>
      <c r="S39" s="32" t="s">
        <v>99</v>
      </c>
      <c r="T39" s="17">
        <v>1212.3</v>
      </c>
      <c r="U39" s="17">
        <v>1404.2</v>
      </c>
      <c r="V39" s="17">
        <v>2149.3</v>
      </c>
      <c r="W39" s="17">
        <v>2143.3</v>
      </c>
      <c r="X39" s="17">
        <v>0</v>
      </c>
      <c r="Y39" s="17"/>
      <c r="Z39" s="17">
        <f>SUM(T39:Y39)</f>
        <v>6909.1</v>
      </c>
      <c r="AA39" s="33"/>
      <c r="AB39" s="78"/>
    </row>
    <row r="40" spans="1:28" s="19" customFormat="1" ht="13.5" customHeight="1">
      <c r="A40" s="71"/>
      <c r="B40" s="71"/>
      <c r="C40" s="71"/>
      <c r="D40" s="71"/>
      <c r="E40" s="71"/>
      <c r="F40" s="71"/>
      <c r="G40" s="71"/>
      <c r="H40" s="71"/>
      <c r="I40" s="66"/>
      <c r="J40" s="66"/>
      <c r="K40" s="66"/>
      <c r="L40" s="66"/>
      <c r="M40" s="66"/>
      <c r="N40" s="66"/>
      <c r="O40" s="66"/>
      <c r="P40" s="66"/>
      <c r="Q40" s="66"/>
      <c r="R40" s="40" t="s">
        <v>32</v>
      </c>
      <c r="S40" s="72" t="s">
        <v>100</v>
      </c>
      <c r="T40" s="92" t="s">
        <v>34</v>
      </c>
      <c r="U40" s="76" t="s">
        <v>34</v>
      </c>
      <c r="V40" s="76" t="s">
        <v>34</v>
      </c>
      <c r="W40" s="76" t="s">
        <v>34</v>
      </c>
      <c r="X40" s="76" t="s">
        <v>34</v>
      </c>
      <c r="Y40" s="69"/>
      <c r="Z40" s="76" t="s">
        <v>34</v>
      </c>
      <c r="AA40" s="33">
        <v>2019</v>
      </c>
      <c r="AB40" s="78"/>
    </row>
    <row r="41" spans="1:28" s="19" customFormat="1" ht="77.25" customHeight="1">
      <c r="A41" s="71"/>
      <c r="B41" s="71"/>
      <c r="C41" s="71"/>
      <c r="D41" s="71"/>
      <c r="E41" s="71"/>
      <c r="F41" s="71"/>
      <c r="G41" s="71"/>
      <c r="H41" s="71"/>
      <c r="I41" s="66"/>
      <c r="J41" s="66"/>
      <c r="K41" s="66"/>
      <c r="L41" s="66"/>
      <c r="M41" s="66"/>
      <c r="N41" s="66"/>
      <c r="O41" s="66"/>
      <c r="P41" s="66"/>
      <c r="Q41" s="66"/>
      <c r="R41" s="40" t="s">
        <v>136</v>
      </c>
      <c r="S41" s="73"/>
      <c r="T41" s="92"/>
      <c r="U41" s="76"/>
      <c r="V41" s="76"/>
      <c r="W41" s="76"/>
      <c r="X41" s="76"/>
      <c r="Y41" s="70"/>
      <c r="Z41" s="76"/>
      <c r="AA41" s="33"/>
      <c r="AB41" s="78"/>
    </row>
    <row r="42" spans="1:28" s="19" customFormat="1" ht="15">
      <c r="A42" s="71"/>
      <c r="B42" s="71"/>
      <c r="C42" s="71"/>
      <c r="D42" s="71"/>
      <c r="E42" s="71"/>
      <c r="F42" s="71"/>
      <c r="G42" s="71"/>
      <c r="H42" s="71"/>
      <c r="I42" s="66"/>
      <c r="J42" s="66"/>
      <c r="K42" s="66"/>
      <c r="L42" s="66"/>
      <c r="M42" s="66"/>
      <c r="N42" s="66"/>
      <c r="O42" s="66"/>
      <c r="P42" s="66"/>
      <c r="Q42" s="66"/>
      <c r="R42" s="44" t="s">
        <v>35</v>
      </c>
      <c r="S42" s="72" t="s">
        <v>96</v>
      </c>
      <c r="T42" s="76">
        <f aca="true" t="shared" si="4" ref="T42:Z42">T46</f>
        <v>585.5</v>
      </c>
      <c r="U42" s="76">
        <f t="shared" si="4"/>
        <v>908.2</v>
      </c>
      <c r="V42" s="76">
        <f t="shared" si="4"/>
        <v>1307.3</v>
      </c>
      <c r="W42" s="76">
        <f t="shared" si="4"/>
        <v>1284.8</v>
      </c>
      <c r="X42" s="76">
        <f t="shared" si="4"/>
        <v>1284.8</v>
      </c>
      <c r="Y42" s="76">
        <f t="shared" si="4"/>
        <v>1284.8</v>
      </c>
      <c r="Z42" s="76">
        <f t="shared" si="4"/>
        <v>6655.400000000001</v>
      </c>
      <c r="AA42" s="33">
        <v>2019</v>
      </c>
      <c r="AB42" s="78"/>
    </row>
    <row r="43" spans="1:28" s="19" customFormat="1" ht="51.75" customHeight="1">
      <c r="A43" s="71"/>
      <c r="B43" s="71"/>
      <c r="C43" s="71"/>
      <c r="D43" s="71"/>
      <c r="E43" s="71"/>
      <c r="F43" s="71"/>
      <c r="G43" s="71"/>
      <c r="H43" s="71"/>
      <c r="I43" s="66"/>
      <c r="J43" s="66"/>
      <c r="K43" s="66"/>
      <c r="L43" s="66"/>
      <c r="M43" s="66"/>
      <c r="N43" s="66"/>
      <c r="O43" s="66"/>
      <c r="P43" s="66"/>
      <c r="Q43" s="66"/>
      <c r="R43" s="44" t="s">
        <v>135</v>
      </c>
      <c r="S43" s="73"/>
      <c r="T43" s="76"/>
      <c r="U43" s="76"/>
      <c r="V43" s="76"/>
      <c r="W43" s="76"/>
      <c r="X43" s="76"/>
      <c r="Y43" s="76"/>
      <c r="Z43" s="76"/>
      <c r="AA43" s="33"/>
      <c r="AB43" s="78"/>
    </row>
    <row r="44" spans="1:28" s="19" customFormat="1" ht="15">
      <c r="A44" s="71"/>
      <c r="B44" s="71"/>
      <c r="C44" s="71"/>
      <c r="D44" s="71"/>
      <c r="E44" s="71"/>
      <c r="F44" s="71"/>
      <c r="G44" s="71"/>
      <c r="H44" s="71"/>
      <c r="I44" s="66"/>
      <c r="J44" s="66"/>
      <c r="K44" s="66"/>
      <c r="L44" s="66"/>
      <c r="M44" s="66"/>
      <c r="N44" s="66"/>
      <c r="O44" s="66"/>
      <c r="P44" s="66"/>
      <c r="Q44" s="66"/>
      <c r="R44" s="40" t="s">
        <v>36</v>
      </c>
      <c r="S44" s="72" t="s">
        <v>102</v>
      </c>
      <c r="T44" s="76">
        <v>166.5</v>
      </c>
      <c r="U44" s="76">
        <v>166.9</v>
      </c>
      <c r="V44" s="76">
        <v>167.5</v>
      </c>
      <c r="W44" s="76">
        <v>168</v>
      </c>
      <c r="X44" s="76">
        <v>168.5</v>
      </c>
      <c r="Y44" s="69"/>
      <c r="Z44" s="76">
        <f>T44+U44+V44+W44+X44</f>
        <v>837.4</v>
      </c>
      <c r="AA44" s="33">
        <v>2019</v>
      </c>
      <c r="AB44" s="78"/>
    </row>
    <row r="45" spans="1:28" s="19" customFormat="1" ht="21.75" customHeight="1">
      <c r="A45" s="71"/>
      <c r="B45" s="71"/>
      <c r="C45" s="71"/>
      <c r="D45" s="71"/>
      <c r="E45" s="71"/>
      <c r="F45" s="71"/>
      <c r="G45" s="71"/>
      <c r="H45" s="71"/>
      <c r="I45" s="66"/>
      <c r="J45" s="66"/>
      <c r="K45" s="66"/>
      <c r="L45" s="66"/>
      <c r="M45" s="66"/>
      <c r="N45" s="66"/>
      <c r="O45" s="66"/>
      <c r="P45" s="66"/>
      <c r="Q45" s="66"/>
      <c r="R45" s="40" t="s">
        <v>137</v>
      </c>
      <c r="S45" s="73"/>
      <c r="T45" s="76"/>
      <c r="U45" s="76"/>
      <c r="V45" s="76"/>
      <c r="W45" s="76"/>
      <c r="X45" s="76"/>
      <c r="Y45" s="70"/>
      <c r="Z45" s="76"/>
      <c r="AA45" s="33"/>
      <c r="AB45" s="78"/>
    </row>
    <row r="46" spans="1:28" s="19" customFormat="1" ht="15">
      <c r="A46" s="71">
        <v>4</v>
      </c>
      <c r="B46" s="71">
        <v>1</v>
      </c>
      <c r="C46" s="71">
        <v>1</v>
      </c>
      <c r="D46" s="71">
        <v>0</v>
      </c>
      <c r="E46" s="71">
        <v>4</v>
      </c>
      <c r="F46" s="71">
        <v>0</v>
      </c>
      <c r="G46" s="71">
        <v>8</v>
      </c>
      <c r="H46" s="71">
        <v>5</v>
      </c>
      <c r="I46" s="66">
        <v>5</v>
      </c>
      <c r="J46" s="66">
        <v>1</v>
      </c>
      <c r="K46" s="66">
        <v>0</v>
      </c>
      <c r="L46" s="66">
        <v>2</v>
      </c>
      <c r="M46" s="66">
        <v>2</v>
      </c>
      <c r="N46" s="66">
        <v>2</v>
      </c>
      <c r="O46" s="66">
        <v>0</v>
      </c>
      <c r="P46" s="66">
        <v>0</v>
      </c>
      <c r="Q46" s="66" t="s">
        <v>125</v>
      </c>
      <c r="R46" s="45" t="s">
        <v>37</v>
      </c>
      <c r="S46" s="72" t="s">
        <v>96</v>
      </c>
      <c r="T46" s="76">
        <v>585.5</v>
      </c>
      <c r="U46" s="76">
        <v>908.2</v>
      </c>
      <c r="V46" s="76">
        <v>1307.3</v>
      </c>
      <c r="W46" s="76">
        <v>1284.8</v>
      </c>
      <c r="X46" s="76">
        <v>1284.8</v>
      </c>
      <c r="Y46" s="76">
        <v>1284.8</v>
      </c>
      <c r="Z46" s="76">
        <f>T46+U46+V46+W46+X46+Y46</f>
        <v>6655.400000000001</v>
      </c>
      <c r="AA46" s="33">
        <v>2019</v>
      </c>
      <c r="AB46" s="78"/>
    </row>
    <row r="47" spans="1:28" s="19" customFormat="1" ht="87" customHeight="1">
      <c r="A47" s="71"/>
      <c r="B47" s="71"/>
      <c r="C47" s="71"/>
      <c r="D47" s="71"/>
      <c r="E47" s="71"/>
      <c r="F47" s="71"/>
      <c r="G47" s="71"/>
      <c r="H47" s="71"/>
      <c r="I47" s="66"/>
      <c r="J47" s="66"/>
      <c r="K47" s="66"/>
      <c r="L47" s="66"/>
      <c r="M47" s="66"/>
      <c r="N47" s="66"/>
      <c r="O47" s="66"/>
      <c r="P47" s="66"/>
      <c r="Q47" s="66"/>
      <c r="R47" s="45" t="s">
        <v>141</v>
      </c>
      <c r="S47" s="73"/>
      <c r="T47" s="76"/>
      <c r="U47" s="76"/>
      <c r="V47" s="76"/>
      <c r="W47" s="76"/>
      <c r="X47" s="76"/>
      <c r="Y47" s="76"/>
      <c r="Z47" s="76"/>
      <c r="AA47" s="33"/>
      <c r="AB47" s="78"/>
    </row>
    <row r="48" spans="1:28" s="19" customFormat="1" ht="22.5">
      <c r="A48" s="71"/>
      <c r="B48" s="71"/>
      <c r="C48" s="71"/>
      <c r="D48" s="71"/>
      <c r="E48" s="71"/>
      <c r="F48" s="71"/>
      <c r="G48" s="71"/>
      <c r="H48" s="71"/>
      <c r="I48" s="66"/>
      <c r="J48" s="66"/>
      <c r="K48" s="66"/>
      <c r="L48" s="66"/>
      <c r="M48" s="66"/>
      <c r="N48" s="66"/>
      <c r="O48" s="66"/>
      <c r="P48" s="66"/>
      <c r="Q48" s="66"/>
      <c r="R48" s="40" t="s">
        <v>38</v>
      </c>
      <c r="S48" s="72" t="s">
        <v>100</v>
      </c>
      <c r="T48" s="76" t="s">
        <v>34</v>
      </c>
      <c r="U48" s="76" t="s">
        <v>34</v>
      </c>
      <c r="V48" s="76" t="s">
        <v>34</v>
      </c>
      <c r="W48" s="76" t="s">
        <v>34</v>
      </c>
      <c r="X48" s="76" t="s">
        <v>34</v>
      </c>
      <c r="Y48" s="69"/>
      <c r="Z48" s="76" t="s">
        <v>34</v>
      </c>
      <c r="AA48" s="33">
        <v>2019</v>
      </c>
      <c r="AB48" s="78"/>
    </row>
    <row r="49" spans="1:28" s="19" customFormat="1" ht="76.5" customHeight="1">
      <c r="A49" s="71"/>
      <c r="B49" s="71"/>
      <c r="C49" s="71"/>
      <c r="D49" s="71"/>
      <c r="E49" s="71"/>
      <c r="F49" s="71"/>
      <c r="G49" s="71"/>
      <c r="H49" s="71"/>
      <c r="I49" s="66"/>
      <c r="J49" s="66"/>
      <c r="K49" s="66"/>
      <c r="L49" s="66"/>
      <c r="M49" s="66"/>
      <c r="N49" s="66"/>
      <c r="O49" s="66"/>
      <c r="P49" s="66"/>
      <c r="Q49" s="66"/>
      <c r="R49" s="40" t="s">
        <v>33</v>
      </c>
      <c r="S49" s="73"/>
      <c r="T49" s="76"/>
      <c r="U49" s="76"/>
      <c r="V49" s="76"/>
      <c r="W49" s="76"/>
      <c r="X49" s="76"/>
      <c r="Y49" s="70"/>
      <c r="Z49" s="76"/>
      <c r="AA49" s="33"/>
      <c r="AB49" s="78"/>
    </row>
    <row r="50" spans="1:28" s="19" customFormat="1" ht="15">
      <c r="A50" s="38"/>
      <c r="B50" s="38"/>
      <c r="C50" s="38"/>
      <c r="D50" s="38"/>
      <c r="E50" s="38"/>
      <c r="F50" s="38"/>
      <c r="G50" s="38"/>
      <c r="H50" s="38"/>
      <c r="I50" s="39"/>
      <c r="J50" s="39"/>
      <c r="K50" s="39"/>
      <c r="L50" s="39"/>
      <c r="M50" s="39"/>
      <c r="N50" s="39"/>
      <c r="O50" s="39"/>
      <c r="P50" s="39"/>
      <c r="Q50" s="39"/>
      <c r="R50" s="44" t="s">
        <v>112</v>
      </c>
      <c r="S50" s="72" t="s">
        <v>96</v>
      </c>
      <c r="T50" s="76">
        <f aca="true" t="shared" si="5" ref="T50:Y50">T54</f>
        <v>0</v>
      </c>
      <c r="U50" s="76">
        <f t="shared" si="5"/>
        <v>503.8</v>
      </c>
      <c r="V50" s="76">
        <f t="shared" si="5"/>
        <v>959.1</v>
      </c>
      <c r="W50" s="76">
        <f t="shared" si="5"/>
        <v>958.2</v>
      </c>
      <c r="X50" s="76">
        <f t="shared" si="5"/>
        <v>958.2</v>
      </c>
      <c r="Y50" s="76">
        <f t="shared" si="5"/>
        <v>0</v>
      </c>
      <c r="Z50" s="76">
        <f>T50+U50+V50+W50+X50</f>
        <v>3379.3</v>
      </c>
      <c r="AA50" s="33">
        <v>2019</v>
      </c>
      <c r="AB50" s="28"/>
    </row>
    <row r="51" spans="1:28" s="19" customFormat="1" ht="35.25" customHeight="1">
      <c r="A51" s="46"/>
      <c r="B51" s="46"/>
      <c r="C51" s="46"/>
      <c r="D51" s="46"/>
      <c r="E51" s="46"/>
      <c r="F51" s="46"/>
      <c r="G51" s="46"/>
      <c r="H51" s="46"/>
      <c r="I51" s="46"/>
      <c r="J51" s="46"/>
      <c r="K51" s="46"/>
      <c r="L51" s="46"/>
      <c r="M51" s="46"/>
      <c r="N51" s="46"/>
      <c r="O51" s="46"/>
      <c r="P51" s="46"/>
      <c r="Q51" s="46"/>
      <c r="R51" s="44" t="s">
        <v>138</v>
      </c>
      <c r="S51" s="73"/>
      <c r="T51" s="76"/>
      <c r="U51" s="76"/>
      <c r="V51" s="76"/>
      <c r="W51" s="76"/>
      <c r="X51" s="76"/>
      <c r="Y51" s="76"/>
      <c r="Z51" s="76"/>
      <c r="AA51" s="33"/>
      <c r="AB51" s="28"/>
    </row>
    <row r="52" spans="1:28" s="19" customFormat="1" ht="15">
      <c r="A52" s="38"/>
      <c r="B52" s="38"/>
      <c r="C52" s="38"/>
      <c r="D52" s="38"/>
      <c r="E52" s="38"/>
      <c r="F52" s="38"/>
      <c r="G52" s="38"/>
      <c r="H52" s="38"/>
      <c r="I52" s="39"/>
      <c r="J52" s="39"/>
      <c r="K52" s="39"/>
      <c r="L52" s="39"/>
      <c r="M52" s="39"/>
      <c r="N52" s="39"/>
      <c r="O52" s="39"/>
      <c r="P52" s="39"/>
      <c r="Q52" s="39"/>
      <c r="R52" s="40" t="s">
        <v>113</v>
      </c>
      <c r="S52" s="72" t="s">
        <v>102</v>
      </c>
      <c r="T52" s="76">
        <v>36.5</v>
      </c>
      <c r="U52" s="76">
        <v>6.51</v>
      </c>
      <c r="V52" s="76">
        <v>6.51</v>
      </c>
      <c r="W52" s="76">
        <v>6.52</v>
      </c>
      <c r="X52" s="76">
        <v>6.52</v>
      </c>
      <c r="Y52" s="69"/>
      <c r="Z52" s="76">
        <f>T52+U52+V52+W52+X52</f>
        <v>62.55999999999999</v>
      </c>
      <c r="AA52" s="33">
        <v>2019</v>
      </c>
      <c r="AB52" s="28"/>
    </row>
    <row r="53" spans="1:28" s="19" customFormat="1" ht="21.75" customHeight="1">
      <c r="A53" s="38"/>
      <c r="B53" s="38"/>
      <c r="C53" s="38"/>
      <c r="D53" s="38"/>
      <c r="E53" s="38"/>
      <c r="F53" s="38"/>
      <c r="G53" s="38"/>
      <c r="H53" s="38"/>
      <c r="I53" s="39"/>
      <c r="J53" s="39"/>
      <c r="K53" s="39"/>
      <c r="L53" s="39"/>
      <c r="M53" s="39"/>
      <c r="N53" s="39"/>
      <c r="O53" s="39"/>
      <c r="P53" s="39"/>
      <c r="Q53" s="39"/>
      <c r="R53" s="40" t="s">
        <v>139</v>
      </c>
      <c r="S53" s="73"/>
      <c r="T53" s="76"/>
      <c r="U53" s="76"/>
      <c r="V53" s="76"/>
      <c r="W53" s="76"/>
      <c r="X53" s="76"/>
      <c r="Y53" s="70"/>
      <c r="Z53" s="76"/>
      <c r="AA53" s="33"/>
      <c r="AB53" s="28"/>
    </row>
    <row r="54" spans="1:28" s="19" customFormat="1" ht="15">
      <c r="A54" s="38"/>
      <c r="B54" s="38"/>
      <c r="C54" s="38"/>
      <c r="D54" s="38"/>
      <c r="E54" s="38"/>
      <c r="F54" s="38"/>
      <c r="G54" s="38"/>
      <c r="H54" s="38"/>
      <c r="I54" s="39"/>
      <c r="J54" s="39"/>
      <c r="K54" s="39"/>
      <c r="L54" s="39"/>
      <c r="M54" s="39"/>
      <c r="N54" s="39"/>
      <c r="O54" s="39"/>
      <c r="P54" s="39"/>
      <c r="Q54" s="39"/>
      <c r="R54" s="45" t="s">
        <v>114</v>
      </c>
      <c r="S54" s="72" t="s">
        <v>96</v>
      </c>
      <c r="T54" s="76">
        <v>0</v>
      </c>
      <c r="U54" s="76">
        <v>503.8</v>
      </c>
      <c r="V54" s="76">
        <v>959.1</v>
      </c>
      <c r="W54" s="76">
        <v>958.2</v>
      </c>
      <c r="X54" s="76">
        <v>958.2</v>
      </c>
      <c r="Y54" s="76">
        <v>0</v>
      </c>
      <c r="Z54" s="76">
        <f>T54+U54+V54+W54+X54+Y54</f>
        <v>3379.3</v>
      </c>
      <c r="AA54" s="33">
        <v>2019</v>
      </c>
      <c r="AB54" s="28"/>
    </row>
    <row r="55" spans="1:28" s="19" customFormat="1" ht="75" customHeight="1">
      <c r="A55" s="38">
        <v>4</v>
      </c>
      <c r="B55" s="38">
        <v>1</v>
      </c>
      <c r="C55" s="38">
        <v>1</v>
      </c>
      <c r="D55" s="38">
        <v>0</v>
      </c>
      <c r="E55" s="38">
        <v>4</v>
      </c>
      <c r="F55" s="38">
        <v>0</v>
      </c>
      <c r="G55" s="38">
        <v>8</v>
      </c>
      <c r="H55" s="38">
        <v>5</v>
      </c>
      <c r="I55" s="39">
        <v>5</v>
      </c>
      <c r="J55" s="39">
        <v>1</v>
      </c>
      <c r="K55" s="39">
        <v>0</v>
      </c>
      <c r="L55" s="39">
        <v>3</v>
      </c>
      <c r="M55" s="39">
        <v>4</v>
      </c>
      <c r="N55" s="39">
        <v>8</v>
      </c>
      <c r="O55" s="39">
        <v>9</v>
      </c>
      <c r="P55" s="39">
        <v>1</v>
      </c>
      <c r="Q55" s="39" t="s">
        <v>125</v>
      </c>
      <c r="R55" s="45" t="s">
        <v>142</v>
      </c>
      <c r="S55" s="73"/>
      <c r="T55" s="76"/>
      <c r="U55" s="76"/>
      <c r="V55" s="76"/>
      <c r="W55" s="76"/>
      <c r="X55" s="76"/>
      <c r="Y55" s="76"/>
      <c r="Z55" s="76"/>
      <c r="AA55" s="33"/>
      <c r="AB55" s="28"/>
    </row>
    <row r="56" spans="1:28" s="19" customFormat="1" ht="22.5">
      <c r="A56" s="38"/>
      <c r="B56" s="38"/>
      <c r="C56" s="38"/>
      <c r="D56" s="38"/>
      <c r="E56" s="38"/>
      <c r="F56" s="38"/>
      <c r="G56" s="38"/>
      <c r="H56" s="38"/>
      <c r="I56" s="39"/>
      <c r="J56" s="39"/>
      <c r="K56" s="39"/>
      <c r="L56" s="39"/>
      <c r="M56" s="39"/>
      <c r="N56" s="39"/>
      <c r="O56" s="39"/>
      <c r="P56" s="39"/>
      <c r="Q56" s="39"/>
      <c r="R56" s="40" t="s">
        <v>115</v>
      </c>
      <c r="S56" s="72" t="s">
        <v>100</v>
      </c>
      <c r="T56" s="76" t="s">
        <v>34</v>
      </c>
      <c r="U56" s="76" t="s">
        <v>34</v>
      </c>
      <c r="V56" s="76" t="s">
        <v>34</v>
      </c>
      <c r="W56" s="76" t="s">
        <v>34</v>
      </c>
      <c r="X56" s="76" t="s">
        <v>34</v>
      </c>
      <c r="Y56" s="69"/>
      <c r="Z56" s="76" t="s">
        <v>34</v>
      </c>
      <c r="AA56" s="33">
        <v>2019</v>
      </c>
      <c r="AB56" s="28"/>
    </row>
    <row r="57" spans="1:28" s="19" customFormat="1" ht="80.25" customHeight="1">
      <c r="A57" s="38"/>
      <c r="B57" s="38"/>
      <c r="C57" s="38"/>
      <c r="D57" s="38"/>
      <c r="E57" s="38"/>
      <c r="F57" s="38"/>
      <c r="G57" s="38"/>
      <c r="H57" s="38"/>
      <c r="I57" s="39"/>
      <c r="J57" s="39"/>
      <c r="K57" s="39"/>
      <c r="L57" s="39"/>
      <c r="M57" s="39"/>
      <c r="N57" s="39"/>
      <c r="O57" s="39"/>
      <c r="P57" s="39"/>
      <c r="Q57" s="39"/>
      <c r="R57" s="40" t="s">
        <v>33</v>
      </c>
      <c r="S57" s="73"/>
      <c r="T57" s="76"/>
      <c r="U57" s="76"/>
      <c r="V57" s="76"/>
      <c r="W57" s="76"/>
      <c r="X57" s="76"/>
      <c r="Y57" s="70"/>
      <c r="Z57" s="76"/>
      <c r="AA57" s="33"/>
      <c r="AB57" s="28"/>
    </row>
    <row r="58" spans="1:28" s="19" customFormat="1" ht="15">
      <c r="A58" s="71"/>
      <c r="B58" s="71"/>
      <c r="C58" s="71"/>
      <c r="D58" s="71"/>
      <c r="E58" s="71"/>
      <c r="F58" s="71"/>
      <c r="G58" s="71"/>
      <c r="H58" s="71"/>
      <c r="I58" s="66"/>
      <c r="J58" s="66"/>
      <c r="K58" s="66"/>
      <c r="L58" s="66"/>
      <c r="M58" s="66"/>
      <c r="N58" s="66"/>
      <c r="O58" s="66"/>
      <c r="P58" s="66"/>
      <c r="Q58" s="66"/>
      <c r="R58" s="43" t="s">
        <v>39</v>
      </c>
      <c r="S58" s="80"/>
      <c r="T58" s="77">
        <f aca="true" t="shared" si="6" ref="T58:Z58">T60+T103+T113</f>
        <v>18474.4</v>
      </c>
      <c r="U58" s="77">
        <f t="shared" si="6"/>
        <v>21719.5</v>
      </c>
      <c r="V58" s="77">
        <f t="shared" si="6"/>
        <v>26722.7</v>
      </c>
      <c r="W58" s="77">
        <f t="shared" si="6"/>
        <v>69069.1</v>
      </c>
      <c r="X58" s="77">
        <f t="shared" si="6"/>
        <v>22546.8</v>
      </c>
      <c r="Y58" s="77">
        <f t="shared" si="6"/>
        <v>18029.9</v>
      </c>
      <c r="Z58" s="77">
        <f t="shared" si="6"/>
        <v>176562.39999999997</v>
      </c>
      <c r="AA58" s="33">
        <v>2019</v>
      </c>
      <c r="AB58" s="78"/>
    </row>
    <row r="59" spans="1:28" s="19" customFormat="1" ht="38.25">
      <c r="A59" s="71"/>
      <c r="B59" s="71"/>
      <c r="C59" s="71"/>
      <c r="D59" s="71"/>
      <c r="E59" s="71"/>
      <c r="F59" s="71"/>
      <c r="G59" s="71"/>
      <c r="H59" s="71"/>
      <c r="I59" s="66"/>
      <c r="J59" s="66"/>
      <c r="K59" s="66"/>
      <c r="L59" s="66"/>
      <c r="M59" s="66"/>
      <c r="N59" s="66"/>
      <c r="O59" s="66"/>
      <c r="P59" s="66"/>
      <c r="Q59" s="66"/>
      <c r="R59" s="43" t="s">
        <v>40</v>
      </c>
      <c r="S59" s="80"/>
      <c r="T59" s="77"/>
      <c r="U59" s="77"/>
      <c r="V59" s="77"/>
      <c r="W59" s="77"/>
      <c r="X59" s="77"/>
      <c r="Y59" s="77"/>
      <c r="Z59" s="77"/>
      <c r="AA59" s="33"/>
      <c r="AB59" s="78"/>
    </row>
    <row r="60" spans="1:28" s="19" customFormat="1" ht="15">
      <c r="A60" s="71"/>
      <c r="B60" s="71"/>
      <c r="C60" s="71"/>
      <c r="D60" s="71"/>
      <c r="E60" s="71"/>
      <c r="F60" s="71"/>
      <c r="G60" s="71"/>
      <c r="H60" s="71"/>
      <c r="I60" s="66"/>
      <c r="J60" s="66"/>
      <c r="K60" s="66"/>
      <c r="L60" s="66"/>
      <c r="M60" s="66"/>
      <c r="N60" s="66"/>
      <c r="O60" s="66"/>
      <c r="P60" s="66"/>
      <c r="Q60" s="66"/>
      <c r="R60" s="44" t="s">
        <v>41</v>
      </c>
      <c r="S60" s="72" t="s">
        <v>96</v>
      </c>
      <c r="T60" s="76">
        <f aca="true" t="shared" si="7" ref="T60:Y60">T64+T70+T74+T78+T82</f>
        <v>6029.2</v>
      </c>
      <c r="U60" s="76">
        <f t="shared" si="7"/>
        <v>8639.599999999999</v>
      </c>
      <c r="V60" s="76">
        <f t="shared" si="7"/>
        <v>12779.5</v>
      </c>
      <c r="W60" s="76">
        <f>W64+W70+W74+W78+W82+W93+W98</f>
        <v>42249.200000000004</v>
      </c>
      <c r="X60" s="76">
        <f t="shared" si="7"/>
        <v>8379.9</v>
      </c>
      <c r="Y60" s="76">
        <f t="shared" si="7"/>
        <v>3183</v>
      </c>
      <c r="Z60" s="77">
        <f>SUM(T60:Y61)</f>
        <v>81260.4</v>
      </c>
      <c r="AA60" s="33">
        <v>2019</v>
      </c>
      <c r="AB60" s="78"/>
    </row>
    <row r="61" spans="1:28" s="19" customFormat="1" ht="26.25" customHeight="1">
      <c r="A61" s="71"/>
      <c r="B61" s="71"/>
      <c r="C61" s="71"/>
      <c r="D61" s="71"/>
      <c r="E61" s="71"/>
      <c r="F61" s="71"/>
      <c r="G61" s="71"/>
      <c r="H61" s="71"/>
      <c r="I61" s="66"/>
      <c r="J61" s="66"/>
      <c r="K61" s="66"/>
      <c r="L61" s="66"/>
      <c r="M61" s="66"/>
      <c r="N61" s="66"/>
      <c r="O61" s="66"/>
      <c r="P61" s="66"/>
      <c r="Q61" s="66"/>
      <c r="R61" s="44" t="s">
        <v>42</v>
      </c>
      <c r="S61" s="73"/>
      <c r="T61" s="76"/>
      <c r="U61" s="76"/>
      <c r="V61" s="76"/>
      <c r="W61" s="76"/>
      <c r="X61" s="76"/>
      <c r="Y61" s="76"/>
      <c r="Z61" s="77"/>
      <c r="AA61" s="33"/>
      <c r="AB61" s="78"/>
    </row>
    <row r="62" spans="1:28" s="19" customFormat="1" ht="15">
      <c r="A62" s="71"/>
      <c r="B62" s="71"/>
      <c r="C62" s="71"/>
      <c r="D62" s="71"/>
      <c r="E62" s="71"/>
      <c r="F62" s="71"/>
      <c r="G62" s="71"/>
      <c r="H62" s="71"/>
      <c r="I62" s="66"/>
      <c r="J62" s="66"/>
      <c r="K62" s="66"/>
      <c r="L62" s="66"/>
      <c r="M62" s="66"/>
      <c r="N62" s="66"/>
      <c r="O62" s="66"/>
      <c r="P62" s="66"/>
      <c r="Q62" s="66"/>
      <c r="R62" s="40" t="s">
        <v>43</v>
      </c>
      <c r="S62" s="72" t="s">
        <v>103</v>
      </c>
      <c r="T62" s="76">
        <v>3</v>
      </c>
      <c r="U62" s="76">
        <v>3</v>
      </c>
      <c r="V62" s="76">
        <v>3</v>
      </c>
      <c r="W62" s="76">
        <v>3</v>
      </c>
      <c r="X62" s="76">
        <v>3</v>
      </c>
      <c r="Y62" s="69"/>
      <c r="Z62" s="77">
        <f>SUM(T62:X63)</f>
        <v>15</v>
      </c>
      <c r="AA62" s="33">
        <v>2019</v>
      </c>
      <c r="AB62" s="78"/>
    </row>
    <row r="63" spans="1:28" s="19" customFormat="1" ht="21" customHeight="1">
      <c r="A63" s="71"/>
      <c r="B63" s="71"/>
      <c r="C63" s="71"/>
      <c r="D63" s="71"/>
      <c r="E63" s="71"/>
      <c r="F63" s="71"/>
      <c r="G63" s="71"/>
      <c r="H63" s="71"/>
      <c r="I63" s="66"/>
      <c r="J63" s="66"/>
      <c r="K63" s="66"/>
      <c r="L63" s="66"/>
      <c r="M63" s="66"/>
      <c r="N63" s="66"/>
      <c r="O63" s="66"/>
      <c r="P63" s="66"/>
      <c r="Q63" s="66"/>
      <c r="R63" s="40" t="s">
        <v>44</v>
      </c>
      <c r="S63" s="73"/>
      <c r="T63" s="76"/>
      <c r="U63" s="76"/>
      <c r="V63" s="76"/>
      <c r="W63" s="76"/>
      <c r="X63" s="76"/>
      <c r="Y63" s="70"/>
      <c r="Z63" s="77"/>
      <c r="AA63" s="33"/>
      <c r="AB63" s="78"/>
    </row>
    <row r="64" spans="1:28" s="19" customFormat="1" ht="15">
      <c r="A64" s="71"/>
      <c r="B64" s="71"/>
      <c r="C64" s="71"/>
      <c r="D64" s="71"/>
      <c r="E64" s="71"/>
      <c r="F64" s="71"/>
      <c r="G64" s="71"/>
      <c r="H64" s="71"/>
      <c r="I64" s="66"/>
      <c r="J64" s="66"/>
      <c r="K64" s="66"/>
      <c r="L64" s="66"/>
      <c r="M64" s="66"/>
      <c r="N64" s="66"/>
      <c r="O64" s="66"/>
      <c r="P64" s="66"/>
      <c r="Q64" s="66"/>
      <c r="R64" s="45" t="s">
        <v>45</v>
      </c>
      <c r="S64" s="72" t="s">
        <v>96</v>
      </c>
      <c r="T64" s="76">
        <f>T66+T67</f>
        <v>2820.5</v>
      </c>
      <c r="U64" s="69">
        <v>6608.4</v>
      </c>
      <c r="V64" s="69">
        <v>11057.8</v>
      </c>
      <c r="W64" s="69">
        <f>W66+W67</f>
        <v>9176.7</v>
      </c>
      <c r="X64" s="69">
        <v>5424.7</v>
      </c>
      <c r="Y64" s="69">
        <v>0</v>
      </c>
      <c r="Z64" s="77">
        <f>T64+U64+V64+W64+X64</f>
        <v>35088.1</v>
      </c>
      <c r="AA64" s="33">
        <v>2019</v>
      </c>
      <c r="AB64" s="78"/>
    </row>
    <row r="65" spans="1:28" s="19" customFormat="1" ht="75.75" customHeight="1">
      <c r="A65" s="71"/>
      <c r="B65" s="71"/>
      <c r="C65" s="71"/>
      <c r="D65" s="71"/>
      <c r="E65" s="71"/>
      <c r="F65" s="71"/>
      <c r="G65" s="71"/>
      <c r="H65" s="71"/>
      <c r="I65" s="66"/>
      <c r="J65" s="66"/>
      <c r="K65" s="66"/>
      <c r="L65" s="66"/>
      <c r="M65" s="66"/>
      <c r="N65" s="66"/>
      <c r="O65" s="66"/>
      <c r="P65" s="66"/>
      <c r="Q65" s="66"/>
      <c r="R65" s="45" t="s">
        <v>185</v>
      </c>
      <c r="S65" s="73"/>
      <c r="T65" s="76"/>
      <c r="U65" s="70"/>
      <c r="V65" s="70"/>
      <c r="W65" s="70"/>
      <c r="X65" s="70"/>
      <c r="Y65" s="70"/>
      <c r="Z65" s="77"/>
      <c r="AA65" s="33"/>
      <c r="AB65" s="78"/>
    </row>
    <row r="66" spans="1:28" s="19" customFormat="1" ht="31.5">
      <c r="A66" s="38">
        <v>4</v>
      </c>
      <c r="B66" s="38">
        <v>1</v>
      </c>
      <c r="C66" s="38">
        <v>1</v>
      </c>
      <c r="D66" s="38">
        <v>0</v>
      </c>
      <c r="E66" s="38">
        <v>4</v>
      </c>
      <c r="F66" s="38">
        <v>0</v>
      </c>
      <c r="G66" s="38">
        <v>9</v>
      </c>
      <c r="H66" s="38">
        <v>5</v>
      </c>
      <c r="I66" s="39">
        <v>5</v>
      </c>
      <c r="J66" s="39">
        <v>2</v>
      </c>
      <c r="K66" s="39">
        <v>0</v>
      </c>
      <c r="L66" s="39">
        <v>1</v>
      </c>
      <c r="M66" s="39">
        <v>4</v>
      </c>
      <c r="N66" s="39">
        <v>8</v>
      </c>
      <c r="O66" s="39">
        <v>1</v>
      </c>
      <c r="P66" s="39">
        <v>0</v>
      </c>
      <c r="Q66" s="39" t="s">
        <v>126</v>
      </c>
      <c r="R66" s="45" t="s">
        <v>120</v>
      </c>
      <c r="S66" s="47" t="s">
        <v>96</v>
      </c>
      <c r="T66" s="17">
        <v>2820.5</v>
      </c>
      <c r="U66" s="17">
        <f>U64-U67</f>
        <v>2531.2999999999997</v>
      </c>
      <c r="V66" s="17">
        <v>1490.4</v>
      </c>
      <c r="W66" s="17">
        <v>2763</v>
      </c>
      <c r="X66" s="17">
        <v>0</v>
      </c>
      <c r="Y66" s="17">
        <v>0</v>
      </c>
      <c r="Z66" s="16">
        <f>SUM(T66:Y66)</f>
        <v>9605.199999999999</v>
      </c>
      <c r="AA66" s="33">
        <v>2019</v>
      </c>
      <c r="AB66" s="28"/>
    </row>
    <row r="67" spans="1:28" s="19" customFormat="1" ht="31.5" customHeight="1">
      <c r="A67" s="38">
        <v>4</v>
      </c>
      <c r="B67" s="38">
        <v>1</v>
      </c>
      <c r="C67" s="38">
        <v>1</v>
      </c>
      <c r="D67" s="38">
        <v>0</v>
      </c>
      <c r="E67" s="38">
        <v>4</v>
      </c>
      <c r="F67" s="38">
        <v>0</v>
      </c>
      <c r="G67" s="38">
        <v>9</v>
      </c>
      <c r="H67" s="38">
        <v>5</v>
      </c>
      <c r="I67" s="39">
        <v>5</v>
      </c>
      <c r="J67" s="39">
        <v>2</v>
      </c>
      <c r="K67" s="39">
        <v>0</v>
      </c>
      <c r="L67" s="39">
        <v>1</v>
      </c>
      <c r="M67" s="39">
        <v>4</v>
      </c>
      <c r="N67" s="39">
        <v>8</v>
      </c>
      <c r="O67" s="39">
        <v>9</v>
      </c>
      <c r="P67" s="39">
        <v>1</v>
      </c>
      <c r="Q67" s="39" t="s">
        <v>126</v>
      </c>
      <c r="R67" s="45" t="s">
        <v>121</v>
      </c>
      <c r="S67" s="47" t="s">
        <v>96</v>
      </c>
      <c r="T67" s="17"/>
      <c r="U67" s="17">
        <v>4077.1</v>
      </c>
      <c r="V67" s="17">
        <v>9567.4</v>
      </c>
      <c r="W67" s="63">
        <v>6413.7</v>
      </c>
      <c r="X67" s="17">
        <v>5424.7</v>
      </c>
      <c r="Y67" s="17">
        <v>0</v>
      </c>
      <c r="Z67" s="16">
        <f>SUM(T67:Y67)</f>
        <v>25482.9</v>
      </c>
      <c r="AA67" s="33"/>
      <c r="AB67" s="28"/>
    </row>
    <row r="68" spans="1:28" s="19" customFormat="1" ht="12" customHeight="1">
      <c r="A68" s="71"/>
      <c r="B68" s="71"/>
      <c r="C68" s="71"/>
      <c r="D68" s="71"/>
      <c r="E68" s="71"/>
      <c r="F68" s="71"/>
      <c r="G68" s="71"/>
      <c r="H68" s="71"/>
      <c r="I68" s="66"/>
      <c r="J68" s="66"/>
      <c r="K68" s="67"/>
      <c r="L68" s="67"/>
      <c r="M68" s="66"/>
      <c r="N68" s="66"/>
      <c r="O68" s="66"/>
      <c r="P68" s="67"/>
      <c r="Q68" s="66"/>
      <c r="R68" s="40" t="s">
        <v>46</v>
      </c>
      <c r="S68" s="80" t="s">
        <v>1</v>
      </c>
      <c r="T68" s="76">
        <v>181.15</v>
      </c>
      <c r="U68" s="76">
        <v>298.15</v>
      </c>
      <c r="V68" s="76">
        <v>298.15</v>
      </c>
      <c r="W68" s="76">
        <v>298.15</v>
      </c>
      <c r="X68" s="76">
        <v>298.15</v>
      </c>
      <c r="Y68" s="69"/>
      <c r="Z68" s="76">
        <v>298.15</v>
      </c>
      <c r="AA68" s="33">
        <v>2019</v>
      </c>
      <c r="AB68" s="78"/>
    </row>
    <row r="69" spans="1:28" s="19" customFormat="1" ht="33.75" customHeight="1">
      <c r="A69" s="71"/>
      <c r="B69" s="71"/>
      <c r="C69" s="71"/>
      <c r="D69" s="71"/>
      <c r="E69" s="71"/>
      <c r="F69" s="71"/>
      <c r="G69" s="71"/>
      <c r="H69" s="71"/>
      <c r="I69" s="66"/>
      <c r="J69" s="66"/>
      <c r="K69" s="68"/>
      <c r="L69" s="68"/>
      <c r="M69" s="66"/>
      <c r="N69" s="66"/>
      <c r="O69" s="66"/>
      <c r="P69" s="68"/>
      <c r="Q69" s="66"/>
      <c r="R69" s="40" t="s">
        <v>47</v>
      </c>
      <c r="S69" s="80"/>
      <c r="T69" s="76"/>
      <c r="U69" s="76"/>
      <c r="V69" s="76"/>
      <c r="W69" s="76"/>
      <c r="X69" s="76"/>
      <c r="Y69" s="70"/>
      <c r="Z69" s="76"/>
      <c r="AA69" s="33"/>
      <c r="AB69" s="78"/>
    </row>
    <row r="70" spans="1:28" s="19" customFormat="1" ht="15">
      <c r="A70" s="71">
        <v>4</v>
      </c>
      <c r="B70" s="71">
        <v>1</v>
      </c>
      <c r="C70" s="71">
        <v>1</v>
      </c>
      <c r="D70" s="71">
        <v>0</v>
      </c>
      <c r="E70" s="71">
        <v>4</v>
      </c>
      <c r="F70" s="71">
        <v>0</v>
      </c>
      <c r="G70" s="71">
        <v>9</v>
      </c>
      <c r="H70" s="71">
        <v>5</v>
      </c>
      <c r="I70" s="66">
        <v>5</v>
      </c>
      <c r="J70" s="66">
        <v>2</v>
      </c>
      <c r="K70" s="67">
        <v>0</v>
      </c>
      <c r="L70" s="67">
        <v>1</v>
      </c>
      <c r="M70" s="66">
        <v>2</v>
      </c>
      <c r="N70" s="66">
        <v>2</v>
      </c>
      <c r="O70" s="66">
        <v>0</v>
      </c>
      <c r="P70" s="67">
        <v>0</v>
      </c>
      <c r="Q70" s="66" t="s">
        <v>126</v>
      </c>
      <c r="R70" s="45" t="s">
        <v>48</v>
      </c>
      <c r="S70" s="72" t="s">
        <v>96</v>
      </c>
      <c r="T70" s="76">
        <v>1947.2</v>
      </c>
      <c r="U70" s="76">
        <v>1232.7</v>
      </c>
      <c r="V70" s="76">
        <v>700.1</v>
      </c>
      <c r="W70" s="76">
        <v>1347.7</v>
      </c>
      <c r="X70" s="76">
        <v>2955.2</v>
      </c>
      <c r="Y70" s="69">
        <v>3183</v>
      </c>
      <c r="Z70" s="77">
        <f>SUM(T70:Y71)</f>
        <v>11365.9</v>
      </c>
      <c r="AA70" s="33">
        <v>2019</v>
      </c>
      <c r="AB70" s="78"/>
    </row>
    <row r="71" spans="1:28" s="19" customFormat="1" ht="21">
      <c r="A71" s="71"/>
      <c r="B71" s="71"/>
      <c r="C71" s="71"/>
      <c r="D71" s="71"/>
      <c r="E71" s="71"/>
      <c r="F71" s="71"/>
      <c r="G71" s="71"/>
      <c r="H71" s="71"/>
      <c r="I71" s="66"/>
      <c r="J71" s="66"/>
      <c r="K71" s="68"/>
      <c r="L71" s="68"/>
      <c r="M71" s="66"/>
      <c r="N71" s="66"/>
      <c r="O71" s="66"/>
      <c r="P71" s="68"/>
      <c r="Q71" s="66"/>
      <c r="R71" s="45" t="s">
        <v>154</v>
      </c>
      <c r="S71" s="73"/>
      <c r="T71" s="76"/>
      <c r="U71" s="76"/>
      <c r="V71" s="76"/>
      <c r="W71" s="76"/>
      <c r="X71" s="76"/>
      <c r="Y71" s="70"/>
      <c r="Z71" s="77"/>
      <c r="AA71" s="33"/>
      <c r="AB71" s="78"/>
    </row>
    <row r="72" spans="1:28" s="19" customFormat="1" ht="15">
      <c r="A72" s="71"/>
      <c r="B72" s="71"/>
      <c r="C72" s="71"/>
      <c r="D72" s="71"/>
      <c r="E72" s="71"/>
      <c r="F72" s="71"/>
      <c r="G72" s="71"/>
      <c r="H72" s="71"/>
      <c r="I72" s="66"/>
      <c r="J72" s="66"/>
      <c r="K72" s="67"/>
      <c r="L72" s="67"/>
      <c r="M72" s="66"/>
      <c r="N72" s="66"/>
      <c r="O72" s="66"/>
      <c r="P72" s="67"/>
      <c r="Q72" s="66"/>
      <c r="R72" s="40" t="s">
        <v>49</v>
      </c>
      <c r="S72" s="72" t="s">
        <v>1</v>
      </c>
      <c r="T72" s="76">
        <v>145.75</v>
      </c>
      <c r="U72" s="76">
        <v>145.75</v>
      </c>
      <c r="V72" s="76">
        <v>145.75</v>
      </c>
      <c r="W72" s="76">
        <v>145.75</v>
      </c>
      <c r="X72" s="76">
        <v>145.75</v>
      </c>
      <c r="Y72" s="69"/>
      <c r="Z72" s="76">
        <v>145.75</v>
      </c>
      <c r="AA72" s="33">
        <v>2019</v>
      </c>
      <c r="AB72" s="78"/>
    </row>
    <row r="73" spans="1:28" s="19" customFormat="1" ht="22.5">
      <c r="A73" s="71"/>
      <c r="B73" s="71"/>
      <c r="C73" s="71"/>
      <c r="D73" s="71"/>
      <c r="E73" s="71"/>
      <c r="F73" s="71"/>
      <c r="G73" s="71"/>
      <c r="H73" s="71"/>
      <c r="I73" s="66"/>
      <c r="J73" s="66"/>
      <c r="K73" s="68"/>
      <c r="L73" s="68"/>
      <c r="M73" s="66"/>
      <c r="N73" s="66"/>
      <c r="O73" s="66"/>
      <c r="P73" s="68"/>
      <c r="Q73" s="66"/>
      <c r="R73" s="40" t="s">
        <v>50</v>
      </c>
      <c r="S73" s="73"/>
      <c r="T73" s="76"/>
      <c r="U73" s="76"/>
      <c r="V73" s="76"/>
      <c r="W73" s="76"/>
      <c r="X73" s="76"/>
      <c r="Y73" s="70"/>
      <c r="Z73" s="76"/>
      <c r="AA73" s="33"/>
      <c r="AB73" s="78"/>
    </row>
    <row r="74" spans="1:28" s="19" customFormat="1" ht="15">
      <c r="A74" s="71">
        <v>4</v>
      </c>
      <c r="B74" s="71">
        <v>1</v>
      </c>
      <c r="C74" s="71">
        <v>1</v>
      </c>
      <c r="D74" s="71">
        <v>0</v>
      </c>
      <c r="E74" s="71">
        <v>4</v>
      </c>
      <c r="F74" s="71">
        <v>0</v>
      </c>
      <c r="G74" s="71">
        <v>9</v>
      </c>
      <c r="H74" s="71">
        <v>5</v>
      </c>
      <c r="I74" s="66">
        <v>5</v>
      </c>
      <c r="J74" s="66">
        <v>2</v>
      </c>
      <c r="K74" s="67">
        <v>0</v>
      </c>
      <c r="L74" s="67">
        <v>1</v>
      </c>
      <c r="M74" s="66">
        <v>2</v>
      </c>
      <c r="N74" s="66">
        <v>3</v>
      </c>
      <c r="O74" s="66">
        <v>0</v>
      </c>
      <c r="P74" s="67">
        <v>0</v>
      </c>
      <c r="Q74" s="66" t="s">
        <v>126</v>
      </c>
      <c r="R74" s="45" t="s">
        <v>51</v>
      </c>
      <c r="S74" s="72" t="s">
        <v>96</v>
      </c>
      <c r="T74" s="76">
        <v>0</v>
      </c>
      <c r="U74" s="76">
        <v>0</v>
      </c>
      <c r="V74" s="76">
        <v>568</v>
      </c>
      <c r="W74" s="84">
        <v>2860.9</v>
      </c>
      <c r="X74" s="76">
        <v>0</v>
      </c>
      <c r="Y74" s="69">
        <v>0</v>
      </c>
      <c r="Z74" s="76">
        <f>SUM(T74:Y75)</f>
        <v>3428.9</v>
      </c>
      <c r="AA74" s="33">
        <v>2019</v>
      </c>
      <c r="AB74" s="28"/>
    </row>
    <row r="75" spans="1:28" s="19" customFormat="1" ht="23.25" customHeight="1">
      <c r="A75" s="71"/>
      <c r="B75" s="71"/>
      <c r="C75" s="71"/>
      <c r="D75" s="71"/>
      <c r="E75" s="71"/>
      <c r="F75" s="71"/>
      <c r="G75" s="71"/>
      <c r="H75" s="71"/>
      <c r="I75" s="66"/>
      <c r="J75" s="66"/>
      <c r="K75" s="68"/>
      <c r="L75" s="68"/>
      <c r="M75" s="66"/>
      <c r="N75" s="66"/>
      <c r="O75" s="66"/>
      <c r="P75" s="68"/>
      <c r="Q75" s="66"/>
      <c r="R75" s="45" t="s">
        <v>128</v>
      </c>
      <c r="S75" s="73"/>
      <c r="T75" s="76"/>
      <c r="U75" s="76"/>
      <c r="V75" s="76"/>
      <c r="W75" s="84"/>
      <c r="X75" s="76"/>
      <c r="Y75" s="70"/>
      <c r="Z75" s="76"/>
      <c r="AA75" s="33"/>
      <c r="AB75" s="28"/>
    </row>
    <row r="76" spans="1:28" s="19" customFormat="1" ht="20.25" customHeight="1">
      <c r="A76" s="38"/>
      <c r="B76" s="38"/>
      <c r="C76" s="38"/>
      <c r="D76" s="38"/>
      <c r="E76" s="38"/>
      <c r="F76" s="38"/>
      <c r="G76" s="38"/>
      <c r="H76" s="38"/>
      <c r="I76" s="39"/>
      <c r="J76" s="39"/>
      <c r="K76" s="39"/>
      <c r="L76" s="39"/>
      <c r="M76" s="39"/>
      <c r="N76" s="39"/>
      <c r="O76" s="39"/>
      <c r="P76" s="39"/>
      <c r="Q76" s="39"/>
      <c r="R76" s="40" t="s">
        <v>53</v>
      </c>
      <c r="S76" s="72" t="s">
        <v>131</v>
      </c>
      <c r="T76" s="69" t="s">
        <v>132</v>
      </c>
      <c r="U76" s="69" t="s">
        <v>132</v>
      </c>
      <c r="V76" s="69" t="s">
        <v>34</v>
      </c>
      <c r="W76" s="69" t="s">
        <v>34</v>
      </c>
      <c r="X76" s="69" t="s">
        <v>132</v>
      </c>
      <c r="Y76" s="18"/>
      <c r="Z76" s="69" t="s">
        <v>34</v>
      </c>
      <c r="AA76" s="33">
        <v>2019</v>
      </c>
      <c r="AB76" s="28"/>
    </row>
    <row r="77" spans="1:28" s="19" customFormat="1" ht="21" customHeight="1">
      <c r="A77" s="38"/>
      <c r="B77" s="38"/>
      <c r="C77" s="38"/>
      <c r="D77" s="38"/>
      <c r="E77" s="38"/>
      <c r="F77" s="38"/>
      <c r="G77" s="38"/>
      <c r="H77" s="38"/>
      <c r="I77" s="39"/>
      <c r="J77" s="39"/>
      <c r="K77" s="39"/>
      <c r="L77" s="39"/>
      <c r="M77" s="39"/>
      <c r="N77" s="39"/>
      <c r="O77" s="39"/>
      <c r="P77" s="39"/>
      <c r="Q77" s="39"/>
      <c r="R77" s="40" t="s">
        <v>130</v>
      </c>
      <c r="S77" s="73"/>
      <c r="T77" s="70"/>
      <c r="U77" s="70"/>
      <c r="V77" s="70"/>
      <c r="W77" s="70"/>
      <c r="X77" s="70"/>
      <c r="Y77" s="30"/>
      <c r="Z77" s="70"/>
      <c r="AA77" s="33"/>
      <c r="AB77" s="28"/>
    </row>
    <row r="78" spans="1:28" s="19" customFormat="1" ht="15">
      <c r="A78" s="71">
        <v>4</v>
      </c>
      <c r="B78" s="71">
        <v>1</v>
      </c>
      <c r="C78" s="71">
        <v>1</v>
      </c>
      <c r="D78" s="71">
        <v>0</v>
      </c>
      <c r="E78" s="71">
        <v>4</v>
      </c>
      <c r="F78" s="71">
        <v>0</v>
      </c>
      <c r="G78" s="71">
        <v>9</v>
      </c>
      <c r="H78" s="71">
        <v>5</v>
      </c>
      <c r="I78" s="66">
        <v>5</v>
      </c>
      <c r="J78" s="66">
        <v>2</v>
      </c>
      <c r="K78" s="67">
        <v>0</v>
      </c>
      <c r="L78" s="67">
        <v>1</v>
      </c>
      <c r="M78" s="66">
        <v>2</v>
      </c>
      <c r="N78" s="66">
        <v>7</v>
      </c>
      <c r="O78" s="66">
        <v>2</v>
      </c>
      <c r="P78" s="67">
        <v>1</v>
      </c>
      <c r="Q78" s="66" t="s">
        <v>123</v>
      </c>
      <c r="R78" s="45" t="s">
        <v>127</v>
      </c>
      <c r="S78" s="80" t="s">
        <v>104</v>
      </c>
      <c r="T78" s="76">
        <v>1261.5</v>
      </c>
      <c r="U78" s="76">
        <v>798.5</v>
      </c>
      <c r="V78" s="76">
        <v>453.6</v>
      </c>
      <c r="W78" s="76">
        <v>873</v>
      </c>
      <c r="X78" s="76">
        <v>0</v>
      </c>
      <c r="Y78" s="69">
        <v>0</v>
      </c>
      <c r="Z78" s="76">
        <f>SUM(T78:Y79)</f>
        <v>3386.6</v>
      </c>
      <c r="AA78" s="33">
        <v>2019</v>
      </c>
      <c r="AB78" s="78"/>
    </row>
    <row r="79" spans="1:28" s="19" customFormat="1" ht="45.75" customHeight="1">
      <c r="A79" s="71"/>
      <c r="B79" s="71"/>
      <c r="C79" s="71"/>
      <c r="D79" s="71"/>
      <c r="E79" s="71"/>
      <c r="F79" s="71"/>
      <c r="G79" s="71"/>
      <c r="H79" s="71"/>
      <c r="I79" s="66"/>
      <c r="J79" s="66"/>
      <c r="K79" s="68"/>
      <c r="L79" s="68"/>
      <c r="M79" s="66"/>
      <c r="N79" s="66"/>
      <c r="O79" s="66"/>
      <c r="P79" s="68"/>
      <c r="Q79" s="66"/>
      <c r="R79" s="45" t="s">
        <v>52</v>
      </c>
      <c r="S79" s="80"/>
      <c r="T79" s="76"/>
      <c r="U79" s="76"/>
      <c r="V79" s="76"/>
      <c r="W79" s="76"/>
      <c r="X79" s="76"/>
      <c r="Y79" s="70"/>
      <c r="Z79" s="76"/>
      <c r="AA79" s="33"/>
      <c r="AB79" s="78"/>
    </row>
    <row r="80" spans="1:28" s="19" customFormat="1" ht="15">
      <c r="A80" s="71"/>
      <c r="B80" s="71"/>
      <c r="C80" s="71"/>
      <c r="D80" s="71"/>
      <c r="E80" s="71"/>
      <c r="F80" s="71"/>
      <c r="G80" s="71"/>
      <c r="H80" s="71"/>
      <c r="I80" s="66"/>
      <c r="J80" s="66"/>
      <c r="K80" s="67"/>
      <c r="L80" s="90"/>
      <c r="M80" s="66"/>
      <c r="N80" s="66"/>
      <c r="O80" s="66"/>
      <c r="P80" s="67"/>
      <c r="Q80" s="66"/>
      <c r="R80" s="40" t="s">
        <v>129</v>
      </c>
      <c r="S80" s="72" t="s">
        <v>1</v>
      </c>
      <c r="T80" s="76">
        <v>54.92</v>
      </c>
      <c r="U80" s="76">
        <v>54.92</v>
      </c>
      <c r="V80" s="76">
        <v>54.92</v>
      </c>
      <c r="W80" s="76">
        <v>54.92</v>
      </c>
      <c r="X80" s="76">
        <v>54.92</v>
      </c>
      <c r="Y80" s="69"/>
      <c r="Z80" s="76">
        <v>54.92</v>
      </c>
      <c r="AA80" s="33">
        <v>2019</v>
      </c>
      <c r="AB80" s="78"/>
    </row>
    <row r="81" spans="1:28" s="19" customFormat="1" ht="41.25" customHeight="1">
      <c r="A81" s="71"/>
      <c r="B81" s="71"/>
      <c r="C81" s="71"/>
      <c r="D81" s="71"/>
      <c r="E81" s="71"/>
      <c r="F81" s="71"/>
      <c r="G81" s="71"/>
      <c r="H81" s="71"/>
      <c r="I81" s="66"/>
      <c r="J81" s="66"/>
      <c r="K81" s="68"/>
      <c r="L81" s="91"/>
      <c r="M81" s="66"/>
      <c r="N81" s="66"/>
      <c r="O81" s="66"/>
      <c r="P81" s="68"/>
      <c r="Q81" s="66"/>
      <c r="R81" s="40" t="s">
        <v>54</v>
      </c>
      <c r="S81" s="73"/>
      <c r="T81" s="76"/>
      <c r="U81" s="76"/>
      <c r="V81" s="76"/>
      <c r="W81" s="76"/>
      <c r="X81" s="76"/>
      <c r="Y81" s="70"/>
      <c r="Z81" s="76"/>
      <c r="AA81" s="33"/>
      <c r="AB81" s="78"/>
    </row>
    <row r="82" spans="1:28" s="19" customFormat="1" ht="15">
      <c r="A82" s="71"/>
      <c r="B82" s="71"/>
      <c r="C82" s="71"/>
      <c r="D82" s="71"/>
      <c r="E82" s="71"/>
      <c r="F82" s="71"/>
      <c r="G82" s="71"/>
      <c r="H82" s="71"/>
      <c r="I82" s="66"/>
      <c r="J82" s="66"/>
      <c r="K82" s="67"/>
      <c r="L82" s="67"/>
      <c r="M82" s="66"/>
      <c r="N82" s="66"/>
      <c r="O82" s="66"/>
      <c r="P82" s="67"/>
      <c r="Q82" s="66"/>
      <c r="R82" s="45" t="s">
        <v>145</v>
      </c>
      <c r="S82" s="80" t="s">
        <v>104</v>
      </c>
      <c r="T82" s="76">
        <v>0</v>
      </c>
      <c r="U82" s="76">
        <v>0</v>
      </c>
      <c r="V82" s="76">
        <v>0</v>
      </c>
      <c r="W82" s="76">
        <f>W85+W84+W86+W89+W90</f>
        <v>27990.9</v>
      </c>
      <c r="X82" s="76">
        <v>0</v>
      </c>
      <c r="Y82" s="69">
        <v>0</v>
      </c>
      <c r="Z82" s="76">
        <f>SUM(T82:Y83)</f>
        <v>27990.9</v>
      </c>
      <c r="AA82" s="33">
        <v>2019</v>
      </c>
      <c r="AB82" s="78"/>
    </row>
    <row r="83" spans="1:28" s="19" customFormat="1" ht="21" customHeight="1">
      <c r="A83" s="71"/>
      <c r="B83" s="71"/>
      <c r="C83" s="71"/>
      <c r="D83" s="71"/>
      <c r="E83" s="71"/>
      <c r="F83" s="71"/>
      <c r="G83" s="71"/>
      <c r="H83" s="71"/>
      <c r="I83" s="66"/>
      <c r="J83" s="66"/>
      <c r="K83" s="68"/>
      <c r="L83" s="68"/>
      <c r="M83" s="66"/>
      <c r="N83" s="66"/>
      <c r="O83" s="66"/>
      <c r="P83" s="68"/>
      <c r="Q83" s="66"/>
      <c r="R83" s="45" t="s">
        <v>187</v>
      </c>
      <c r="S83" s="80"/>
      <c r="T83" s="76"/>
      <c r="U83" s="76"/>
      <c r="V83" s="76"/>
      <c r="W83" s="76"/>
      <c r="X83" s="76"/>
      <c r="Y83" s="70"/>
      <c r="Z83" s="76"/>
      <c r="AA83" s="33"/>
      <c r="AB83" s="78"/>
    </row>
    <row r="84" spans="1:28" s="19" customFormat="1" ht="21.75" customHeight="1">
      <c r="A84" s="71">
        <v>4</v>
      </c>
      <c r="B84" s="71">
        <v>1</v>
      </c>
      <c r="C84" s="71">
        <v>1</v>
      </c>
      <c r="D84" s="71">
        <v>0</v>
      </c>
      <c r="E84" s="71">
        <v>4</v>
      </c>
      <c r="F84" s="71">
        <v>0</v>
      </c>
      <c r="G84" s="71">
        <v>9</v>
      </c>
      <c r="H84" s="71">
        <v>5</v>
      </c>
      <c r="I84" s="66">
        <v>5</v>
      </c>
      <c r="J84" s="66">
        <v>2</v>
      </c>
      <c r="K84" s="67">
        <v>0</v>
      </c>
      <c r="L84" s="67">
        <v>1</v>
      </c>
      <c r="M84" s="66" t="s">
        <v>124</v>
      </c>
      <c r="N84" s="66">
        <v>0</v>
      </c>
      <c r="O84" s="66">
        <v>2</v>
      </c>
      <c r="P84" s="67">
        <v>0</v>
      </c>
      <c r="Q84" s="66" t="s">
        <v>126</v>
      </c>
      <c r="R84" s="45" t="s">
        <v>158</v>
      </c>
      <c r="S84" s="34" t="s">
        <v>159</v>
      </c>
      <c r="T84" s="18">
        <v>0</v>
      </c>
      <c r="U84" s="18">
        <v>0</v>
      </c>
      <c r="V84" s="18">
        <v>0</v>
      </c>
      <c r="W84" s="18">
        <v>1823.2</v>
      </c>
      <c r="X84" s="18">
        <v>0</v>
      </c>
      <c r="Y84" s="17">
        <v>0</v>
      </c>
      <c r="Z84" s="18">
        <f aca="true" t="shared" si="8" ref="Z84:Z90">T84+U84+V84+W84+X84+Y84</f>
        <v>1823.2</v>
      </c>
      <c r="AA84" s="33">
        <v>2019</v>
      </c>
      <c r="AB84" s="28"/>
    </row>
    <row r="85" spans="1:28" s="19" customFormat="1" ht="33" customHeight="1">
      <c r="A85" s="71"/>
      <c r="B85" s="71"/>
      <c r="C85" s="71"/>
      <c r="D85" s="71"/>
      <c r="E85" s="71"/>
      <c r="F85" s="71"/>
      <c r="G85" s="71"/>
      <c r="H85" s="71"/>
      <c r="I85" s="66"/>
      <c r="J85" s="66"/>
      <c r="K85" s="68"/>
      <c r="L85" s="68"/>
      <c r="M85" s="66"/>
      <c r="N85" s="66"/>
      <c r="O85" s="66"/>
      <c r="P85" s="68"/>
      <c r="Q85" s="66"/>
      <c r="R85" s="45" t="s">
        <v>160</v>
      </c>
      <c r="S85" s="34" t="s">
        <v>159</v>
      </c>
      <c r="T85" s="18">
        <v>0</v>
      </c>
      <c r="U85" s="18">
        <v>0</v>
      </c>
      <c r="V85" s="18">
        <v>0</v>
      </c>
      <c r="W85" s="18">
        <v>3819.2</v>
      </c>
      <c r="X85" s="18">
        <v>0</v>
      </c>
      <c r="Y85" s="17">
        <v>0</v>
      </c>
      <c r="Z85" s="18">
        <f t="shared" si="8"/>
        <v>3819.2</v>
      </c>
      <c r="AA85" s="33">
        <v>2019</v>
      </c>
      <c r="AB85" s="28"/>
    </row>
    <row r="86" spans="1:28" s="19" customFormat="1" ht="33" customHeight="1">
      <c r="A86" s="38">
        <v>4</v>
      </c>
      <c r="B86" s="38">
        <v>1</v>
      </c>
      <c r="C86" s="38">
        <v>1</v>
      </c>
      <c r="D86" s="38">
        <v>0</v>
      </c>
      <c r="E86" s="38">
        <v>4</v>
      </c>
      <c r="F86" s="38">
        <v>0</v>
      </c>
      <c r="G86" s="38">
        <v>9</v>
      </c>
      <c r="H86" s="38">
        <v>5</v>
      </c>
      <c r="I86" s="39">
        <v>5</v>
      </c>
      <c r="J86" s="39">
        <v>2</v>
      </c>
      <c r="K86" s="61">
        <v>0</v>
      </c>
      <c r="L86" s="61">
        <v>1</v>
      </c>
      <c r="M86" s="39">
        <v>1</v>
      </c>
      <c r="N86" s="39">
        <v>0</v>
      </c>
      <c r="O86" s="39">
        <v>2</v>
      </c>
      <c r="P86" s="61">
        <v>0</v>
      </c>
      <c r="Q86" s="39" t="s">
        <v>126</v>
      </c>
      <c r="R86" s="45" t="s">
        <v>190</v>
      </c>
      <c r="S86" s="34" t="s">
        <v>159</v>
      </c>
      <c r="T86" s="18">
        <v>0</v>
      </c>
      <c r="U86" s="18">
        <v>0</v>
      </c>
      <c r="V86" s="18">
        <v>0</v>
      </c>
      <c r="W86" s="18">
        <f>W87+W88</f>
        <v>22348.5</v>
      </c>
      <c r="X86" s="18">
        <v>0</v>
      </c>
      <c r="Y86" s="17">
        <v>0</v>
      </c>
      <c r="Z86" s="18">
        <f t="shared" si="8"/>
        <v>22348.5</v>
      </c>
      <c r="AA86" s="33">
        <v>2019</v>
      </c>
      <c r="AB86" s="28"/>
    </row>
    <row r="87" spans="1:28" s="19" customFormat="1" ht="43.5" customHeight="1">
      <c r="A87" s="38"/>
      <c r="B87" s="38"/>
      <c r="C87" s="38"/>
      <c r="D87" s="38"/>
      <c r="E87" s="38"/>
      <c r="F87" s="38"/>
      <c r="G87" s="38"/>
      <c r="H87" s="38"/>
      <c r="I87" s="39"/>
      <c r="J87" s="39"/>
      <c r="K87" s="61"/>
      <c r="L87" s="61"/>
      <c r="M87" s="39"/>
      <c r="N87" s="39"/>
      <c r="O87" s="39"/>
      <c r="P87" s="61"/>
      <c r="Q87" s="39"/>
      <c r="R87" s="45" t="s">
        <v>191</v>
      </c>
      <c r="S87" s="34" t="s">
        <v>159</v>
      </c>
      <c r="T87" s="18">
        <v>0</v>
      </c>
      <c r="U87" s="18">
        <v>0</v>
      </c>
      <c r="V87" s="18">
        <v>0</v>
      </c>
      <c r="W87" s="18">
        <v>7221.3</v>
      </c>
      <c r="X87" s="18">
        <v>0</v>
      </c>
      <c r="Y87" s="17">
        <v>0</v>
      </c>
      <c r="Z87" s="18">
        <f t="shared" si="8"/>
        <v>7221.3</v>
      </c>
      <c r="AA87" s="33">
        <v>2019</v>
      </c>
      <c r="AB87" s="28"/>
    </row>
    <row r="88" spans="1:28" s="19" customFormat="1" ht="44.25" customHeight="1">
      <c r="A88" s="38"/>
      <c r="B88" s="38"/>
      <c r="C88" s="38"/>
      <c r="D88" s="38"/>
      <c r="E88" s="38"/>
      <c r="F88" s="38"/>
      <c r="G88" s="38"/>
      <c r="H88" s="38"/>
      <c r="I88" s="39"/>
      <c r="J88" s="39"/>
      <c r="K88" s="61"/>
      <c r="L88" s="61"/>
      <c r="M88" s="39"/>
      <c r="N88" s="39"/>
      <c r="O88" s="39"/>
      <c r="P88" s="61"/>
      <c r="Q88" s="39"/>
      <c r="R88" s="45" t="s">
        <v>192</v>
      </c>
      <c r="S88" s="34" t="s">
        <v>159</v>
      </c>
      <c r="T88" s="18">
        <v>0</v>
      </c>
      <c r="U88" s="18">
        <v>0</v>
      </c>
      <c r="V88" s="18">
        <v>0</v>
      </c>
      <c r="W88" s="18">
        <v>15127.2</v>
      </c>
      <c r="X88" s="18">
        <v>0</v>
      </c>
      <c r="Y88" s="17">
        <v>0</v>
      </c>
      <c r="Z88" s="18">
        <f t="shared" si="8"/>
        <v>15127.2</v>
      </c>
      <c r="AA88" s="33">
        <v>2019</v>
      </c>
      <c r="AB88" s="28"/>
    </row>
    <row r="89" spans="1:28" s="19" customFormat="1" ht="97.5" customHeight="1">
      <c r="A89" s="38">
        <v>4</v>
      </c>
      <c r="B89" s="38">
        <v>1</v>
      </c>
      <c r="C89" s="38">
        <v>1</v>
      </c>
      <c r="D89" s="38">
        <v>0</v>
      </c>
      <c r="E89" s="38">
        <v>4</v>
      </c>
      <c r="F89" s="38">
        <v>0</v>
      </c>
      <c r="G89" s="38">
        <v>9</v>
      </c>
      <c r="H89" s="38">
        <v>5</v>
      </c>
      <c r="I89" s="39">
        <v>5</v>
      </c>
      <c r="J89" s="39">
        <v>2</v>
      </c>
      <c r="K89" s="61">
        <v>0</v>
      </c>
      <c r="L89" s="61">
        <v>1</v>
      </c>
      <c r="M89" s="39">
        <v>2</v>
      </c>
      <c r="N89" s="39">
        <v>0</v>
      </c>
      <c r="O89" s="39">
        <v>1</v>
      </c>
      <c r="P89" s="61">
        <v>3</v>
      </c>
      <c r="Q89" s="39" t="s">
        <v>163</v>
      </c>
      <c r="R89" s="45" t="s">
        <v>193</v>
      </c>
      <c r="S89" s="34" t="s">
        <v>159</v>
      </c>
      <c r="T89" s="18">
        <v>0</v>
      </c>
      <c r="U89" s="18">
        <v>0</v>
      </c>
      <c r="V89" s="18">
        <v>0</v>
      </c>
      <c r="W89" s="62">
        <v>0</v>
      </c>
      <c r="X89" s="18">
        <v>0</v>
      </c>
      <c r="Y89" s="17">
        <v>0</v>
      </c>
      <c r="Z89" s="18">
        <f t="shared" si="8"/>
        <v>0</v>
      </c>
      <c r="AA89" s="33">
        <v>2019</v>
      </c>
      <c r="AB89" s="28"/>
    </row>
    <row r="90" spans="1:28" s="19" customFormat="1" ht="85.5" customHeight="1">
      <c r="A90" s="38">
        <v>4</v>
      </c>
      <c r="B90" s="38">
        <v>1</v>
      </c>
      <c r="C90" s="38">
        <v>1</v>
      </c>
      <c r="D90" s="38">
        <v>0</v>
      </c>
      <c r="E90" s="38">
        <v>4</v>
      </c>
      <c r="F90" s="38">
        <v>0</v>
      </c>
      <c r="G90" s="38">
        <v>9</v>
      </c>
      <c r="H90" s="38">
        <v>5</v>
      </c>
      <c r="I90" s="39">
        <v>5</v>
      </c>
      <c r="J90" s="39">
        <v>2</v>
      </c>
      <c r="K90" s="61">
        <v>0</v>
      </c>
      <c r="L90" s="61">
        <v>1</v>
      </c>
      <c r="M90" s="39">
        <v>4</v>
      </c>
      <c r="N90" s="39">
        <v>8</v>
      </c>
      <c r="O90" s="39">
        <v>9</v>
      </c>
      <c r="P90" s="61">
        <v>1</v>
      </c>
      <c r="Q90" s="39" t="s">
        <v>163</v>
      </c>
      <c r="R90" s="45" t="s">
        <v>194</v>
      </c>
      <c r="S90" s="34" t="s">
        <v>159</v>
      </c>
      <c r="T90" s="18">
        <v>0</v>
      </c>
      <c r="U90" s="18">
        <v>0</v>
      </c>
      <c r="V90" s="18">
        <v>0</v>
      </c>
      <c r="W90" s="62">
        <v>0</v>
      </c>
      <c r="X90" s="18">
        <v>0</v>
      </c>
      <c r="Y90" s="17">
        <v>0</v>
      </c>
      <c r="Z90" s="18">
        <f t="shared" si="8"/>
        <v>0</v>
      </c>
      <c r="AA90" s="33">
        <v>2019</v>
      </c>
      <c r="AB90" s="28"/>
    </row>
    <row r="91" spans="1:28" s="19" customFormat="1" ht="12.75" customHeight="1">
      <c r="A91" s="38"/>
      <c r="B91" s="38"/>
      <c r="C91" s="38"/>
      <c r="D91" s="38"/>
      <c r="E91" s="38"/>
      <c r="F91" s="38"/>
      <c r="G91" s="38"/>
      <c r="H91" s="38"/>
      <c r="I91" s="39"/>
      <c r="J91" s="39"/>
      <c r="K91" s="39"/>
      <c r="L91" s="39"/>
      <c r="M91" s="39"/>
      <c r="N91" s="39"/>
      <c r="O91" s="39"/>
      <c r="P91" s="39"/>
      <c r="Q91" s="39"/>
      <c r="R91" s="40" t="s">
        <v>155</v>
      </c>
      <c r="S91" s="72" t="s">
        <v>131</v>
      </c>
      <c r="T91" s="69" t="s">
        <v>132</v>
      </c>
      <c r="U91" s="69" t="s">
        <v>132</v>
      </c>
      <c r="V91" s="69" t="s">
        <v>132</v>
      </c>
      <c r="W91" s="69" t="s">
        <v>34</v>
      </c>
      <c r="X91" s="69" t="s">
        <v>132</v>
      </c>
      <c r="Y91" s="69" t="s">
        <v>132</v>
      </c>
      <c r="Z91" s="69" t="s">
        <v>34</v>
      </c>
      <c r="AA91" s="33">
        <v>2019</v>
      </c>
      <c r="AB91" s="28"/>
    </row>
    <row r="92" spans="1:28" s="19" customFormat="1" ht="23.25" customHeight="1">
      <c r="A92" s="38"/>
      <c r="B92" s="38"/>
      <c r="C92" s="38"/>
      <c r="D92" s="38"/>
      <c r="E92" s="38"/>
      <c r="F92" s="38"/>
      <c r="G92" s="38"/>
      <c r="H92" s="38"/>
      <c r="I92" s="39"/>
      <c r="J92" s="39"/>
      <c r="K92" s="39"/>
      <c r="L92" s="39"/>
      <c r="M92" s="39"/>
      <c r="N92" s="39"/>
      <c r="O92" s="39"/>
      <c r="P92" s="39"/>
      <c r="Q92" s="39"/>
      <c r="R92" s="40" t="s">
        <v>156</v>
      </c>
      <c r="S92" s="73"/>
      <c r="T92" s="70"/>
      <c r="U92" s="70"/>
      <c r="V92" s="70"/>
      <c r="W92" s="70"/>
      <c r="X92" s="70"/>
      <c r="Y92" s="70"/>
      <c r="Z92" s="70"/>
      <c r="AA92" s="33"/>
      <c r="AB92" s="28"/>
    </row>
    <row r="93" spans="1:28" s="19" customFormat="1" ht="12" customHeight="1">
      <c r="A93" s="48"/>
      <c r="B93" s="48"/>
      <c r="C93" s="48"/>
      <c r="D93" s="48"/>
      <c r="E93" s="48"/>
      <c r="F93" s="48"/>
      <c r="G93" s="48"/>
      <c r="H93" s="48"/>
      <c r="I93" s="49"/>
      <c r="J93" s="49"/>
      <c r="K93" s="49"/>
      <c r="L93" s="49"/>
      <c r="M93" s="49"/>
      <c r="N93" s="49"/>
      <c r="O93" s="49"/>
      <c r="P93" s="49"/>
      <c r="Q93" s="49"/>
      <c r="R93" s="45" t="s">
        <v>162</v>
      </c>
      <c r="S93" s="72" t="s">
        <v>159</v>
      </c>
      <c r="T93" s="69">
        <v>0</v>
      </c>
      <c r="U93" s="69">
        <v>0</v>
      </c>
      <c r="V93" s="69">
        <v>0</v>
      </c>
      <c r="W93" s="69">
        <f>W95</f>
        <v>0</v>
      </c>
      <c r="X93" s="69">
        <v>0</v>
      </c>
      <c r="Y93" s="69">
        <v>0</v>
      </c>
      <c r="Z93" s="69">
        <f>T93+U93+V93+W93+X93+Y93</f>
        <v>0</v>
      </c>
      <c r="AA93" s="74">
        <v>2019</v>
      </c>
      <c r="AB93" s="28"/>
    </row>
    <row r="94" spans="1:28" s="19" customFormat="1" ht="53.25" customHeight="1">
      <c r="A94" s="51"/>
      <c r="B94" s="51"/>
      <c r="C94" s="51"/>
      <c r="D94" s="51"/>
      <c r="E94" s="51"/>
      <c r="F94" s="51"/>
      <c r="G94" s="51"/>
      <c r="H94" s="51"/>
      <c r="I94" s="52"/>
      <c r="J94" s="52"/>
      <c r="K94" s="52"/>
      <c r="L94" s="52"/>
      <c r="M94" s="52"/>
      <c r="N94" s="52"/>
      <c r="O94" s="52"/>
      <c r="P94" s="52"/>
      <c r="Q94" s="52"/>
      <c r="R94" s="45" t="s">
        <v>180</v>
      </c>
      <c r="S94" s="73"/>
      <c r="T94" s="70"/>
      <c r="U94" s="70"/>
      <c r="V94" s="70"/>
      <c r="W94" s="70"/>
      <c r="X94" s="70"/>
      <c r="Y94" s="70"/>
      <c r="Z94" s="70"/>
      <c r="AA94" s="75"/>
      <c r="AB94" s="28"/>
    </row>
    <row r="95" spans="1:28" s="19" customFormat="1" ht="72.75" customHeight="1">
      <c r="A95" s="53">
        <v>4</v>
      </c>
      <c r="B95" s="53">
        <v>1</v>
      </c>
      <c r="C95" s="53">
        <v>1</v>
      </c>
      <c r="D95" s="53">
        <v>0</v>
      </c>
      <c r="E95" s="53">
        <v>4</v>
      </c>
      <c r="F95" s="53">
        <v>0</v>
      </c>
      <c r="G95" s="53">
        <v>9</v>
      </c>
      <c r="H95" s="53">
        <v>5</v>
      </c>
      <c r="I95" s="41">
        <v>5</v>
      </c>
      <c r="J95" s="41">
        <v>2</v>
      </c>
      <c r="K95" s="41">
        <v>0</v>
      </c>
      <c r="L95" s="41">
        <v>1</v>
      </c>
      <c r="M95" s="41">
        <v>2</v>
      </c>
      <c r="N95" s="41">
        <v>0</v>
      </c>
      <c r="O95" s="41">
        <v>1</v>
      </c>
      <c r="P95" s="41">
        <v>3</v>
      </c>
      <c r="Q95" s="41" t="s">
        <v>164</v>
      </c>
      <c r="R95" s="45" t="s">
        <v>184</v>
      </c>
      <c r="S95" s="54" t="s">
        <v>159</v>
      </c>
      <c r="T95" s="18">
        <v>0</v>
      </c>
      <c r="U95" s="18">
        <v>0</v>
      </c>
      <c r="V95" s="18">
        <v>0</v>
      </c>
      <c r="W95" s="18">
        <v>0</v>
      </c>
      <c r="X95" s="18">
        <v>0</v>
      </c>
      <c r="Y95" s="18">
        <v>0</v>
      </c>
      <c r="Z95" s="18">
        <f>T95+U95+V95+W95+X95+Y95</f>
        <v>0</v>
      </c>
      <c r="AA95" s="50">
        <v>2019</v>
      </c>
      <c r="AB95" s="28"/>
    </row>
    <row r="96" spans="1:28" s="19" customFormat="1" ht="12" customHeight="1">
      <c r="A96" s="71"/>
      <c r="B96" s="71"/>
      <c r="C96" s="71"/>
      <c r="D96" s="71"/>
      <c r="E96" s="71"/>
      <c r="F96" s="71"/>
      <c r="G96" s="71"/>
      <c r="H96" s="71"/>
      <c r="I96" s="66"/>
      <c r="J96" s="66"/>
      <c r="K96" s="66"/>
      <c r="L96" s="66"/>
      <c r="M96" s="66"/>
      <c r="N96" s="66"/>
      <c r="O96" s="66"/>
      <c r="P96" s="66"/>
      <c r="Q96" s="66"/>
      <c r="R96" s="40" t="s">
        <v>172</v>
      </c>
      <c r="S96" s="72" t="s">
        <v>165</v>
      </c>
      <c r="T96" s="76">
        <v>0</v>
      </c>
      <c r="U96" s="76">
        <v>0</v>
      </c>
      <c r="V96" s="76">
        <v>0</v>
      </c>
      <c r="W96" s="76">
        <v>1</v>
      </c>
      <c r="X96" s="76">
        <v>0</v>
      </c>
      <c r="Y96" s="69">
        <v>0</v>
      </c>
      <c r="Z96" s="77">
        <f>T96+U96+V96+W96+X96+Y96</f>
        <v>1</v>
      </c>
      <c r="AA96" s="74">
        <v>2019</v>
      </c>
      <c r="AB96" s="28"/>
    </row>
    <row r="97" spans="1:28" s="19" customFormat="1" ht="21.75" customHeight="1">
      <c r="A97" s="71"/>
      <c r="B97" s="71"/>
      <c r="C97" s="71"/>
      <c r="D97" s="71"/>
      <c r="E97" s="71"/>
      <c r="F97" s="71"/>
      <c r="G97" s="71"/>
      <c r="H97" s="71"/>
      <c r="I97" s="66"/>
      <c r="J97" s="66"/>
      <c r="K97" s="66"/>
      <c r="L97" s="66"/>
      <c r="M97" s="66"/>
      <c r="N97" s="66"/>
      <c r="O97" s="66"/>
      <c r="P97" s="66"/>
      <c r="Q97" s="66"/>
      <c r="R97" s="40" t="s">
        <v>167</v>
      </c>
      <c r="S97" s="73"/>
      <c r="T97" s="76"/>
      <c r="U97" s="76"/>
      <c r="V97" s="76"/>
      <c r="W97" s="76"/>
      <c r="X97" s="76"/>
      <c r="Y97" s="70"/>
      <c r="Z97" s="77"/>
      <c r="AA97" s="75"/>
      <c r="AB97" s="28"/>
    </row>
    <row r="98" spans="1:28" s="19" customFormat="1" ht="12.75" customHeight="1">
      <c r="A98" s="53"/>
      <c r="B98" s="53"/>
      <c r="C98" s="53"/>
      <c r="D98" s="53"/>
      <c r="E98" s="53"/>
      <c r="F98" s="53"/>
      <c r="G98" s="53"/>
      <c r="H98" s="53"/>
      <c r="I98" s="41"/>
      <c r="J98" s="41"/>
      <c r="K98" s="41"/>
      <c r="L98" s="41"/>
      <c r="M98" s="41"/>
      <c r="N98" s="41"/>
      <c r="O98" s="41"/>
      <c r="P98" s="41"/>
      <c r="Q98" s="41"/>
      <c r="R98" s="45" t="s">
        <v>168</v>
      </c>
      <c r="S98" s="72" t="s">
        <v>159</v>
      </c>
      <c r="T98" s="69">
        <v>0</v>
      </c>
      <c r="U98" s="69">
        <v>0</v>
      </c>
      <c r="V98" s="69">
        <v>0</v>
      </c>
      <c r="W98" s="69">
        <f>W100</f>
        <v>0</v>
      </c>
      <c r="X98" s="69">
        <v>0</v>
      </c>
      <c r="Y98" s="69">
        <v>0</v>
      </c>
      <c r="Z98" s="69">
        <f>T98+U98+V98+W98+X98+Y98</f>
        <v>0</v>
      </c>
      <c r="AA98" s="74">
        <v>2019</v>
      </c>
      <c r="AB98" s="28"/>
    </row>
    <row r="99" spans="1:28" s="19" customFormat="1" ht="33" customHeight="1">
      <c r="A99" s="55"/>
      <c r="B99" s="55"/>
      <c r="C99" s="55"/>
      <c r="D99" s="55"/>
      <c r="E99" s="55"/>
      <c r="F99" s="55"/>
      <c r="G99" s="55"/>
      <c r="H99" s="55"/>
      <c r="I99" s="56"/>
      <c r="J99" s="56"/>
      <c r="K99" s="56"/>
      <c r="L99" s="56"/>
      <c r="M99" s="56"/>
      <c r="N99" s="56"/>
      <c r="O99" s="56"/>
      <c r="P99" s="56"/>
      <c r="Q99" s="56"/>
      <c r="R99" s="45" t="s">
        <v>181</v>
      </c>
      <c r="S99" s="73"/>
      <c r="T99" s="70"/>
      <c r="U99" s="70"/>
      <c r="V99" s="70"/>
      <c r="W99" s="70"/>
      <c r="X99" s="70"/>
      <c r="Y99" s="70"/>
      <c r="Z99" s="70"/>
      <c r="AA99" s="75"/>
      <c r="AB99" s="28"/>
    </row>
    <row r="100" spans="1:28" s="19" customFormat="1" ht="75" customHeight="1">
      <c r="A100" s="53">
        <v>4</v>
      </c>
      <c r="B100" s="53">
        <v>1</v>
      </c>
      <c r="C100" s="53">
        <v>1</v>
      </c>
      <c r="D100" s="53">
        <v>0</v>
      </c>
      <c r="E100" s="53">
        <v>4</v>
      </c>
      <c r="F100" s="53">
        <v>0</v>
      </c>
      <c r="G100" s="53">
        <v>9</v>
      </c>
      <c r="H100" s="53">
        <v>5</v>
      </c>
      <c r="I100" s="41">
        <v>5</v>
      </c>
      <c r="J100" s="41">
        <v>2</v>
      </c>
      <c r="K100" s="41">
        <v>0</v>
      </c>
      <c r="L100" s="41">
        <v>1</v>
      </c>
      <c r="M100" s="41">
        <v>4</v>
      </c>
      <c r="N100" s="41">
        <v>8</v>
      </c>
      <c r="O100" s="41">
        <v>9</v>
      </c>
      <c r="P100" s="41">
        <v>1</v>
      </c>
      <c r="Q100" s="41" t="s">
        <v>164</v>
      </c>
      <c r="R100" s="45" t="s">
        <v>169</v>
      </c>
      <c r="S100" s="54" t="s">
        <v>159</v>
      </c>
      <c r="T100" s="18">
        <v>0</v>
      </c>
      <c r="U100" s="18">
        <v>0</v>
      </c>
      <c r="V100" s="18">
        <v>0</v>
      </c>
      <c r="W100" s="18">
        <v>0</v>
      </c>
      <c r="X100" s="18">
        <v>0</v>
      </c>
      <c r="Y100" s="18">
        <v>0</v>
      </c>
      <c r="Z100" s="18">
        <f>T100+U100+V100+W100+X100+Y100</f>
        <v>0</v>
      </c>
      <c r="AA100" s="50">
        <v>2019</v>
      </c>
      <c r="AB100" s="28"/>
    </row>
    <row r="101" spans="1:28" s="19" customFormat="1" ht="13.5" customHeight="1">
      <c r="A101" s="71"/>
      <c r="B101" s="71"/>
      <c r="C101" s="71"/>
      <c r="D101" s="71"/>
      <c r="E101" s="71"/>
      <c r="F101" s="71"/>
      <c r="G101" s="71"/>
      <c r="H101" s="71"/>
      <c r="I101" s="66"/>
      <c r="J101" s="66"/>
      <c r="K101" s="66"/>
      <c r="L101" s="66"/>
      <c r="M101" s="66"/>
      <c r="N101" s="66"/>
      <c r="O101" s="66"/>
      <c r="P101" s="66"/>
      <c r="Q101" s="66"/>
      <c r="R101" s="40" t="s">
        <v>173</v>
      </c>
      <c r="S101" s="72" t="s">
        <v>165</v>
      </c>
      <c r="T101" s="76">
        <v>0</v>
      </c>
      <c r="U101" s="76">
        <v>0</v>
      </c>
      <c r="V101" s="76">
        <v>0</v>
      </c>
      <c r="W101" s="76">
        <v>1</v>
      </c>
      <c r="X101" s="76">
        <v>0</v>
      </c>
      <c r="Y101" s="69">
        <v>0</v>
      </c>
      <c r="Z101" s="77">
        <f>T101+U101+V101+W101+X101+Y101</f>
        <v>1</v>
      </c>
      <c r="AA101" s="74">
        <v>2019</v>
      </c>
      <c r="AB101" s="28"/>
    </row>
    <row r="102" spans="1:28" s="19" customFormat="1" ht="21.75" customHeight="1">
      <c r="A102" s="71"/>
      <c r="B102" s="71"/>
      <c r="C102" s="71"/>
      <c r="D102" s="71"/>
      <c r="E102" s="71"/>
      <c r="F102" s="71"/>
      <c r="G102" s="71"/>
      <c r="H102" s="71"/>
      <c r="I102" s="66"/>
      <c r="J102" s="66"/>
      <c r="K102" s="66"/>
      <c r="L102" s="66"/>
      <c r="M102" s="66"/>
      <c r="N102" s="66"/>
      <c r="O102" s="66"/>
      <c r="P102" s="66"/>
      <c r="Q102" s="66"/>
      <c r="R102" s="40" t="s">
        <v>170</v>
      </c>
      <c r="S102" s="73"/>
      <c r="T102" s="76"/>
      <c r="U102" s="76"/>
      <c r="V102" s="76"/>
      <c r="W102" s="76"/>
      <c r="X102" s="76"/>
      <c r="Y102" s="70"/>
      <c r="Z102" s="77"/>
      <c r="AA102" s="75"/>
      <c r="AB102" s="28"/>
    </row>
    <row r="103" spans="1:28" s="19" customFormat="1" ht="11.25" customHeight="1">
      <c r="A103" s="82"/>
      <c r="B103" s="82"/>
      <c r="C103" s="82"/>
      <c r="D103" s="82"/>
      <c r="E103" s="82"/>
      <c r="F103" s="82"/>
      <c r="G103" s="82"/>
      <c r="H103" s="82"/>
      <c r="I103" s="67"/>
      <c r="J103" s="67"/>
      <c r="K103" s="67"/>
      <c r="L103" s="67"/>
      <c r="M103" s="67"/>
      <c r="N103" s="67"/>
      <c r="O103" s="67"/>
      <c r="P103" s="67"/>
      <c r="Q103" s="67"/>
      <c r="R103" s="44" t="s">
        <v>55</v>
      </c>
      <c r="S103" s="72" t="s">
        <v>99</v>
      </c>
      <c r="T103" s="69">
        <f aca="true" t="shared" si="9" ref="T103:Y103">T107</f>
        <v>12445.2</v>
      </c>
      <c r="U103" s="69">
        <f t="shared" si="9"/>
        <v>13079.9</v>
      </c>
      <c r="V103" s="69">
        <f t="shared" si="9"/>
        <v>13943.2</v>
      </c>
      <c r="W103" s="69">
        <f t="shared" si="9"/>
        <v>13466.6</v>
      </c>
      <c r="X103" s="69">
        <f t="shared" si="9"/>
        <v>14166.9</v>
      </c>
      <c r="Y103" s="69">
        <f t="shared" si="9"/>
        <v>14846.9</v>
      </c>
      <c r="Z103" s="69">
        <f>SUM(T103:Y104)</f>
        <v>81948.7</v>
      </c>
      <c r="AA103" s="33">
        <v>2019</v>
      </c>
      <c r="AB103" s="81"/>
    </row>
    <row r="104" spans="1:28" s="19" customFormat="1" ht="36">
      <c r="A104" s="83"/>
      <c r="B104" s="83"/>
      <c r="C104" s="83"/>
      <c r="D104" s="83"/>
      <c r="E104" s="83"/>
      <c r="F104" s="83"/>
      <c r="G104" s="83"/>
      <c r="H104" s="83"/>
      <c r="I104" s="68"/>
      <c r="J104" s="68"/>
      <c r="K104" s="68"/>
      <c r="L104" s="68"/>
      <c r="M104" s="68"/>
      <c r="N104" s="68"/>
      <c r="O104" s="68"/>
      <c r="P104" s="68"/>
      <c r="Q104" s="68"/>
      <c r="R104" s="44" t="s">
        <v>56</v>
      </c>
      <c r="S104" s="73"/>
      <c r="T104" s="70"/>
      <c r="U104" s="70"/>
      <c r="V104" s="70"/>
      <c r="W104" s="70"/>
      <c r="X104" s="70"/>
      <c r="Y104" s="70"/>
      <c r="Z104" s="70"/>
      <c r="AA104" s="33"/>
      <c r="AB104" s="81"/>
    </row>
    <row r="105" spans="1:28" s="19" customFormat="1" ht="15">
      <c r="A105" s="71"/>
      <c r="B105" s="71"/>
      <c r="C105" s="71"/>
      <c r="D105" s="71"/>
      <c r="E105" s="71"/>
      <c r="F105" s="71"/>
      <c r="G105" s="71"/>
      <c r="H105" s="71"/>
      <c r="I105" s="66"/>
      <c r="J105" s="66"/>
      <c r="K105" s="67"/>
      <c r="L105" s="67"/>
      <c r="M105" s="66"/>
      <c r="N105" s="66"/>
      <c r="O105" s="66"/>
      <c r="P105" s="67"/>
      <c r="Q105" s="66"/>
      <c r="R105" s="40" t="s">
        <v>119</v>
      </c>
      <c r="S105" s="72" t="s">
        <v>58</v>
      </c>
      <c r="T105" s="76">
        <v>5</v>
      </c>
      <c r="U105" s="76">
        <v>5</v>
      </c>
      <c r="V105" s="76">
        <v>5</v>
      </c>
      <c r="W105" s="76">
        <v>5</v>
      </c>
      <c r="X105" s="76">
        <v>5</v>
      </c>
      <c r="Y105" s="69"/>
      <c r="Z105" s="76">
        <f>SUM(T105:X106)</f>
        <v>25</v>
      </c>
      <c r="AA105" s="33">
        <v>2019</v>
      </c>
      <c r="AB105" s="78"/>
    </row>
    <row r="106" spans="1:28" s="19" customFormat="1" ht="33.75">
      <c r="A106" s="71"/>
      <c r="B106" s="71"/>
      <c r="C106" s="71"/>
      <c r="D106" s="71"/>
      <c r="E106" s="71"/>
      <c r="F106" s="71"/>
      <c r="G106" s="71"/>
      <c r="H106" s="71"/>
      <c r="I106" s="66"/>
      <c r="J106" s="66"/>
      <c r="K106" s="68"/>
      <c r="L106" s="68"/>
      <c r="M106" s="66"/>
      <c r="N106" s="66"/>
      <c r="O106" s="66"/>
      <c r="P106" s="68"/>
      <c r="Q106" s="66"/>
      <c r="R106" s="40" t="s">
        <v>57</v>
      </c>
      <c r="S106" s="73"/>
      <c r="T106" s="76"/>
      <c r="U106" s="76"/>
      <c r="V106" s="76"/>
      <c r="W106" s="76"/>
      <c r="X106" s="76"/>
      <c r="Y106" s="70"/>
      <c r="Z106" s="76"/>
      <c r="AA106" s="33"/>
      <c r="AB106" s="78"/>
    </row>
    <row r="107" spans="1:28" s="19" customFormat="1" ht="15">
      <c r="A107" s="71">
        <v>4</v>
      </c>
      <c r="B107" s="71">
        <v>1</v>
      </c>
      <c r="C107" s="71">
        <v>1</v>
      </c>
      <c r="D107" s="71">
        <v>0</v>
      </c>
      <c r="E107" s="71">
        <v>4</v>
      </c>
      <c r="F107" s="71">
        <v>0</v>
      </c>
      <c r="G107" s="71">
        <v>9</v>
      </c>
      <c r="H107" s="71">
        <v>5</v>
      </c>
      <c r="I107" s="66">
        <v>5</v>
      </c>
      <c r="J107" s="66">
        <v>2</v>
      </c>
      <c r="K107" s="66">
        <v>0</v>
      </c>
      <c r="L107" s="66">
        <v>2</v>
      </c>
      <c r="M107" s="66">
        <v>1</v>
      </c>
      <c r="N107" s="66">
        <v>0</v>
      </c>
      <c r="O107" s="66">
        <v>5</v>
      </c>
      <c r="P107" s="66">
        <v>2</v>
      </c>
      <c r="Q107" s="66" t="s">
        <v>126</v>
      </c>
      <c r="R107" s="45" t="s">
        <v>118</v>
      </c>
      <c r="S107" s="72" t="s">
        <v>96</v>
      </c>
      <c r="T107" s="76">
        <v>12445.2</v>
      </c>
      <c r="U107" s="76">
        <v>13079.9</v>
      </c>
      <c r="V107" s="76">
        <v>13943.2</v>
      </c>
      <c r="W107" s="76">
        <v>13466.6</v>
      </c>
      <c r="X107" s="76">
        <v>14166.9</v>
      </c>
      <c r="Y107" s="69">
        <v>14846.9</v>
      </c>
      <c r="Z107" s="76">
        <f>SUM(T107:Y108)</f>
        <v>81948.7</v>
      </c>
      <c r="AA107" s="33">
        <v>2019</v>
      </c>
      <c r="AB107" s="78"/>
    </row>
    <row r="108" spans="1:28" s="19" customFormat="1" ht="63" customHeight="1">
      <c r="A108" s="71"/>
      <c r="B108" s="71"/>
      <c r="C108" s="71"/>
      <c r="D108" s="71"/>
      <c r="E108" s="71"/>
      <c r="F108" s="71"/>
      <c r="G108" s="71"/>
      <c r="H108" s="71"/>
      <c r="I108" s="66"/>
      <c r="J108" s="66"/>
      <c r="K108" s="66"/>
      <c r="L108" s="66"/>
      <c r="M108" s="66"/>
      <c r="N108" s="66"/>
      <c r="O108" s="66"/>
      <c r="P108" s="66"/>
      <c r="Q108" s="66"/>
      <c r="R108" s="45" t="s">
        <v>59</v>
      </c>
      <c r="S108" s="73"/>
      <c r="T108" s="76"/>
      <c r="U108" s="76"/>
      <c r="V108" s="76"/>
      <c r="W108" s="76"/>
      <c r="X108" s="76"/>
      <c r="Y108" s="70"/>
      <c r="Z108" s="76"/>
      <c r="AA108" s="33"/>
      <c r="AB108" s="78"/>
    </row>
    <row r="109" spans="1:28" s="19" customFormat="1" ht="15">
      <c r="A109" s="71"/>
      <c r="B109" s="71"/>
      <c r="C109" s="71"/>
      <c r="D109" s="71"/>
      <c r="E109" s="71"/>
      <c r="F109" s="71"/>
      <c r="G109" s="71"/>
      <c r="H109" s="71"/>
      <c r="I109" s="66"/>
      <c r="J109" s="66"/>
      <c r="K109" s="39"/>
      <c r="L109" s="39"/>
      <c r="M109" s="66"/>
      <c r="N109" s="66"/>
      <c r="O109" s="66"/>
      <c r="P109" s="39"/>
      <c r="Q109" s="66"/>
      <c r="R109" s="40" t="s">
        <v>60</v>
      </c>
      <c r="S109" s="72" t="s">
        <v>1</v>
      </c>
      <c r="T109" s="76">
        <v>306</v>
      </c>
      <c r="U109" s="76">
        <v>306</v>
      </c>
      <c r="V109" s="76">
        <v>306</v>
      </c>
      <c r="W109" s="76">
        <v>281.2</v>
      </c>
      <c r="X109" s="76">
        <v>281.2</v>
      </c>
      <c r="Y109" s="69">
        <v>281.2</v>
      </c>
      <c r="Z109" s="76">
        <v>281.2</v>
      </c>
      <c r="AA109" s="33">
        <v>2019</v>
      </c>
      <c r="AB109" s="78"/>
    </row>
    <row r="110" spans="1:28" s="19" customFormat="1" ht="22.5">
      <c r="A110" s="71"/>
      <c r="B110" s="71"/>
      <c r="C110" s="71"/>
      <c r="D110" s="71"/>
      <c r="E110" s="71"/>
      <c r="F110" s="71"/>
      <c r="G110" s="71"/>
      <c r="H110" s="71"/>
      <c r="I110" s="66"/>
      <c r="J110" s="66"/>
      <c r="K110" s="39"/>
      <c r="L110" s="39"/>
      <c r="M110" s="66"/>
      <c r="N110" s="66"/>
      <c r="O110" s="66"/>
      <c r="P110" s="39"/>
      <c r="Q110" s="66"/>
      <c r="R110" s="40" t="s">
        <v>61</v>
      </c>
      <c r="S110" s="73"/>
      <c r="T110" s="76"/>
      <c r="U110" s="76"/>
      <c r="V110" s="76"/>
      <c r="W110" s="76"/>
      <c r="X110" s="76"/>
      <c r="Y110" s="70"/>
      <c r="Z110" s="76"/>
      <c r="AA110" s="33"/>
      <c r="AB110" s="78"/>
    </row>
    <row r="111" spans="1:28" s="19" customFormat="1" ht="14.25" customHeight="1">
      <c r="A111" s="71"/>
      <c r="B111" s="71"/>
      <c r="C111" s="71"/>
      <c r="D111" s="71"/>
      <c r="E111" s="71"/>
      <c r="F111" s="71"/>
      <c r="G111" s="71"/>
      <c r="H111" s="71"/>
      <c r="I111" s="66"/>
      <c r="J111" s="66"/>
      <c r="K111" s="66"/>
      <c r="L111" s="66"/>
      <c r="M111" s="66"/>
      <c r="N111" s="66"/>
      <c r="O111" s="66"/>
      <c r="P111" s="66"/>
      <c r="Q111" s="66"/>
      <c r="R111" s="40" t="s">
        <v>62</v>
      </c>
      <c r="S111" s="80"/>
      <c r="T111" s="76" t="s">
        <v>34</v>
      </c>
      <c r="U111" s="76" t="s">
        <v>34</v>
      </c>
      <c r="V111" s="76" t="s">
        <v>34</v>
      </c>
      <c r="W111" s="76" t="s">
        <v>34</v>
      </c>
      <c r="X111" s="76" t="s">
        <v>34</v>
      </c>
      <c r="Y111" s="69" t="s">
        <v>34</v>
      </c>
      <c r="Z111" s="76" t="s">
        <v>34</v>
      </c>
      <c r="AA111" s="33">
        <v>2019</v>
      </c>
      <c r="AB111" s="78"/>
    </row>
    <row r="112" spans="1:28" s="19" customFormat="1" ht="45" customHeight="1">
      <c r="A112" s="71"/>
      <c r="B112" s="71"/>
      <c r="C112" s="71"/>
      <c r="D112" s="71"/>
      <c r="E112" s="71"/>
      <c r="F112" s="71"/>
      <c r="G112" s="71"/>
      <c r="H112" s="71"/>
      <c r="I112" s="66"/>
      <c r="J112" s="66"/>
      <c r="K112" s="66"/>
      <c r="L112" s="66"/>
      <c r="M112" s="66"/>
      <c r="N112" s="66"/>
      <c r="O112" s="66"/>
      <c r="P112" s="66"/>
      <c r="Q112" s="66"/>
      <c r="R112" s="40" t="s">
        <v>177</v>
      </c>
      <c r="S112" s="80"/>
      <c r="T112" s="76"/>
      <c r="U112" s="76"/>
      <c r="V112" s="76"/>
      <c r="W112" s="76"/>
      <c r="X112" s="76"/>
      <c r="Y112" s="70"/>
      <c r="Z112" s="76"/>
      <c r="AA112" s="33"/>
      <c r="AB112" s="78"/>
    </row>
    <row r="113" spans="1:28" s="19" customFormat="1" ht="11.25" customHeight="1">
      <c r="A113" s="82"/>
      <c r="B113" s="82"/>
      <c r="C113" s="82"/>
      <c r="D113" s="82"/>
      <c r="E113" s="82"/>
      <c r="F113" s="82"/>
      <c r="G113" s="82"/>
      <c r="H113" s="82"/>
      <c r="I113" s="67"/>
      <c r="J113" s="67"/>
      <c r="K113" s="67"/>
      <c r="L113" s="67"/>
      <c r="M113" s="67"/>
      <c r="N113" s="67"/>
      <c r="O113" s="67"/>
      <c r="P113" s="67"/>
      <c r="Q113" s="67"/>
      <c r="R113" s="44" t="s">
        <v>146</v>
      </c>
      <c r="S113" s="72" t="s">
        <v>99</v>
      </c>
      <c r="T113" s="69">
        <f aca="true" t="shared" si="10" ref="T113:Y113">T117</f>
        <v>0</v>
      </c>
      <c r="U113" s="69">
        <f t="shared" si="10"/>
        <v>0</v>
      </c>
      <c r="V113" s="69">
        <f t="shared" si="10"/>
        <v>0</v>
      </c>
      <c r="W113" s="69">
        <f>W117</f>
        <v>13353.300000000001</v>
      </c>
      <c r="X113" s="69">
        <f t="shared" si="10"/>
        <v>0</v>
      </c>
      <c r="Y113" s="69">
        <f t="shared" si="10"/>
        <v>0</v>
      </c>
      <c r="Z113" s="69">
        <f>SUM(T113:X114)</f>
        <v>13353.300000000001</v>
      </c>
      <c r="AA113" s="33">
        <v>2019</v>
      </c>
      <c r="AB113" s="81"/>
    </row>
    <row r="114" spans="1:28" s="19" customFormat="1" ht="52.5" customHeight="1">
      <c r="A114" s="83"/>
      <c r="B114" s="83"/>
      <c r="C114" s="83"/>
      <c r="D114" s="83"/>
      <c r="E114" s="83"/>
      <c r="F114" s="83"/>
      <c r="G114" s="83"/>
      <c r="H114" s="83"/>
      <c r="I114" s="68"/>
      <c r="J114" s="68"/>
      <c r="K114" s="68"/>
      <c r="L114" s="68"/>
      <c r="M114" s="68"/>
      <c r="N114" s="68"/>
      <c r="O114" s="68"/>
      <c r="P114" s="68"/>
      <c r="Q114" s="68"/>
      <c r="R114" s="44" t="s">
        <v>147</v>
      </c>
      <c r="S114" s="73"/>
      <c r="T114" s="70"/>
      <c r="U114" s="70"/>
      <c r="V114" s="70"/>
      <c r="W114" s="70"/>
      <c r="X114" s="70"/>
      <c r="Y114" s="70"/>
      <c r="Z114" s="70"/>
      <c r="AA114" s="33"/>
      <c r="AB114" s="81"/>
    </row>
    <row r="115" spans="1:28" s="19" customFormat="1" ht="15">
      <c r="A115" s="71"/>
      <c r="B115" s="71"/>
      <c r="C115" s="71"/>
      <c r="D115" s="71"/>
      <c r="E115" s="71"/>
      <c r="F115" s="71"/>
      <c r="G115" s="71"/>
      <c r="H115" s="71"/>
      <c r="I115" s="66"/>
      <c r="J115" s="66"/>
      <c r="K115" s="66"/>
      <c r="L115" s="66"/>
      <c r="M115" s="66"/>
      <c r="N115" s="66"/>
      <c r="O115" s="66"/>
      <c r="P115" s="66"/>
      <c r="Q115" s="66"/>
      <c r="R115" s="40" t="s">
        <v>166</v>
      </c>
      <c r="S115" s="72" t="s">
        <v>103</v>
      </c>
      <c r="T115" s="76">
        <v>3</v>
      </c>
      <c r="U115" s="76">
        <v>3</v>
      </c>
      <c r="V115" s="76">
        <v>3</v>
      </c>
      <c r="W115" s="76">
        <v>3</v>
      </c>
      <c r="X115" s="76">
        <v>3</v>
      </c>
      <c r="Y115" s="69">
        <v>3</v>
      </c>
      <c r="Z115" s="77">
        <f>SUM(T115:Y116)</f>
        <v>18</v>
      </c>
      <c r="AA115" s="33">
        <v>2019</v>
      </c>
      <c r="AB115" s="78"/>
    </row>
    <row r="116" spans="1:28" s="19" customFormat="1" ht="22.5">
      <c r="A116" s="71"/>
      <c r="B116" s="71"/>
      <c r="C116" s="71"/>
      <c r="D116" s="71"/>
      <c r="E116" s="71"/>
      <c r="F116" s="71"/>
      <c r="G116" s="71"/>
      <c r="H116" s="71"/>
      <c r="I116" s="66"/>
      <c r="J116" s="66"/>
      <c r="K116" s="66"/>
      <c r="L116" s="66"/>
      <c r="M116" s="66"/>
      <c r="N116" s="66"/>
      <c r="O116" s="66"/>
      <c r="P116" s="66"/>
      <c r="Q116" s="66"/>
      <c r="R116" s="40" t="s">
        <v>148</v>
      </c>
      <c r="S116" s="73"/>
      <c r="T116" s="76"/>
      <c r="U116" s="76"/>
      <c r="V116" s="76"/>
      <c r="W116" s="76"/>
      <c r="X116" s="76"/>
      <c r="Y116" s="70"/>
      <c r="Z116" s="77"/>
      <c r="AA116" s="33"/>
      <c r="AB116" s="78"/>
    </row>
    <row r="117" spans="1:28" s="19" customFormat="1" ht="15">
      <c r="A117" s="71"/>
      <c r="B117" s="71"/>
      <c r="C117" s="71"/>
      <c r="D117" s="71"/>
      <c r="E117" s="71"/>
      <c r="F117" s="71"/>
      <c r="G117" s="71"/>
      <c r="H117" s="71"/>
      <c r="I117" s="66"/>
      <c r="J117" s="66"/>
      <c r="K117" s="66"/>
      <c r="L117" s="66"/>
      <c r="M117" s="66"/>
      <c r="N117" s="66"/>
      <c r="O117" s="66"/>
      <c r="P117" s="66"/>
      <c r="Q117" s="66"/>
      <c r="R117" s="45" t="s">
        <v>149</v>
      </c>
      <c r="S117" s="72" t="s">
        <v>96</v>
      </c>
      <c r="T117" s="76">
        <v>0</v>
      </c>
      <c r="U117" s="76">
        <v>0</v>
      </c>
      <c r="V117" s="76">
        <v>0</v>
      </c>
      <c r="W117" s="76">
        <f>W119+W121+W123+W120+W124+W122</f>
        <v>13353.300000000001</v>
      </c>
      <c r="X117" s="76">
        <v>0</v>
      </c>
      <c r="Y117" s="69">
        <v>0</v>
      </c>
      <c r="Z117" s="76">
        <f>SUM(T117:Y118)</f>
        <v>13353.300000000001</v>
      </c>
      <c r="AA117" s="33">
        <v>2019</v>
      </c>
      <c r="AB117" s="78"/>
    </row>
    <row r="118" spans="1:28" s="19" customFormat="1" ht="42">
      <c r="A118" s="71"/>
      <c r="B118" s="71"/>
      <c r="C118" s="71"/>
      <c r="D118" s="71"/>
      <c r="E118" s="71"/>
      <c r="F118" s="71"/>
      <c r="G118" s="71"/>
      <c r="H118" s="71"/>
      <c r="I118" s="66"/>
      <c r="J118" s="66"/>
      <c r="K118" s="66"/>
      <c r="L118" s="66"/>
      <c r="M118" s="66"/>
      <c r="N118" s="66"/>
      <c r="O118" s="66"/>
      <c r="P118" s="66"/>
      <c r="Q118" s="66"/>
      <c r="R118" s="45" t="s">
        <v>174</v>
      </c>
      <c r="S118" s="73"/>
      <c r="T118" s="76"/>
      <c r="U118" s="76"/>
      <c r="V118" s="76"/>
      <c r="W118" s="76"/>
      <c r="X118" s="76"/>
      <c r="Y118" s="70"/>
      <c r="Z118" s="76"/>
      <c r="AA118" s="33"/>
      <c r="AB118" s="78"/>
    </row>
    <row r="119" spans="1:28" s="19" customFormat="1" ht="52.5" customHeight="1">
      <c r="A119" s="38">
        <v>4</v>
      </c>
      <c r="B119" s="38">
        <v>1</v>
      </c>
      <c r="C119" s="38">
        <v>1</v>
      </c>
      <c r="D119" s="38">
        <v>0</v>
      </c>
      <c r="E119" s="38">
        <v>4</v>
      </c>
      <c r="F119" s="38">
        <v>0</v>
      </c>
      <c r="G119" s="38">
        <v>9</v>
      </c>
      <c r="H119" s="38">
        <v>5</v>
      </c>
      <c r="I119" s="39">
        <v>5</v>
      </c>
      <c r="J119" s="39">
        <v>2</v>
      </c>
      <c r="K119" s="39">
        <v>0</v>
      </c>
      <c r="L119" s="39">
        <v>3</v>
      </c>
      <c r="M119" s="39" t="s">
        <v>124</v>
      </c>
      <c r="N119" s="39">
        <v>0</v>
      </c>
      <c r="O119" s="39">
        <v>2</v>
      </c>
      <c r="P119" s="39">
        <v>1</v>
      </c>
      <c r="Q119" s="39" t="s">
        <v>126</v>
      </c>
      <c r="R119" s="45" t="s">
        <v>161</v>
      </c>
      <c r="S119" s="72" t="s">
        <v>99</v>
      </c>
      <c r="T119" s="18">
        <v>0</v>
      </c>
      <c r="U119" s="18">
        <v>0</v>
      </c>
      <c r="V119" s="18">
        <v>0</v>
      </c>
      <c r="W119" s="18">
        <v>2367.7</v>
      </c>
      <c r="X119" s="18">
        <v>0</v>
      </c>
      <c r="Y119" s="17">
        <v>0</v>
      </c>
      <c r="Z119" s="18">
        <f>T119+U119+V119+W119+X119+Y119</f>
        <v>2367.7</v>
      </c>
      <c r="AA119" s="74">
        <v>2019</v>
      </c>
      <c r="AB119" s="28"/>
    </row>
    <row r="120" spans="1:28" s="19" customFormat="1" ht="42.75" customHeight="1">
      <c r="A120" s="53">
        <v>4</v>
      </c>
      <c r="B120" s="53">
        <v>1</v>
      </c>
      <c r="C120" s="53">
        <v>1</v>
      </c>
      <c r="D120" s="53">
        <v>0</v>
      </c>
      <c r="E120" s="53">
        <v>4</v>
      </c>
      <c r="F120" s="53">
        <v>0</v>
      </c>
      <c r="G120" s="53">
        <v>9</v>
      </c>
      <c r="H120" s="53">
        <v>5</v>
      </c>
      <c r="I120" s="41">
        <v>5</v>
      </c>
      <c r="J120" s="41">
        <v>2</v>
      </c>
      <c r="K120" s="41">
        <v>0</v>
      </c>
      <c r="L120" s="41">
        <v>3</v>
      </c>
      <c r="M120" s="41">
        <v>1</v>
      </c>
      <c r="N120" s="41">
        <v>0</v>
      </c>
      <c r="O120" s="41">
        <v>2</v>
      </c>
      <c r="P120" s="41">
        <v>1</v>
      </c>
      <c r="Q120" s="41" t="s">
        <v>126</v>
      </c>
      <c r="R120" s="45" t="s">
        <v>186</v>
      </c>
      <c r="S120" s="96"/>
      <c r="T120" s="18">
        <v>0</v>
      </c>
      <c r="U120" s="18">
        <v>0</v>
      </c>
      <c r="V120" s="18">
        <v>0</v>
      </c>
      <c r="W120" s="18">
        <v>9377.8</v>
      </c>
      <c r="X120" s="18">
        <v>0</v>
      </c>
      <c r="Y120" s="17">
        <v>0</v>
      </c>
      <c r="Z120" s="18">
        <f>T120+U120+V120+W120+X120+Y120</f>
        <v>9377.8</v>
      </c>
      <c r="AA120" s="110"/>
      <c r="AB120" s="28"/>
    </row>
    <row r="121" spans="1:28" s="19" customFormat="1" ht="24.75" customHeight="1">
      <c r="A121" s="53">
        <v>4</v>
      </c>
      <c r="B121" s="53">
        <v>1</v>
      </c>
      <c r="C121" s="53">
        <v>1</v>
      </c>
      <c r="D121" s="53">
        <v>0</v>
      </c>
      <c r="E121" s="53">
        <v>4</v>
      </c>
      <c r="F121" s="53">
        <v>0</v>
      </c>
      <c r="G121" s="53">
        <v>9</v>
      </c>
      <c r="H121" s="53">
        <v>5</v>
      </c>
      <c r="I121" s="41">
        <v>5</v>
      </c>
      <c r="J121" s="41">
        <v>2</v>
      </c>
      <c r="K121" s="41">
        <v>0</v>
      </c>
      <c r="L121" s="41">
        <v>3</v>
      </c>
      <c r="M121" s="41">
        <v>2</v>
      </c>
      <c r="N121" s="41">
        <v>0</v>
      </c>
      <c r="O121" s="41">
        <v>2</v>
      </c>
      <c r="P121" s="41">
        <v>1</v>
      </c>
      <c r="Q121" s="41" t="s">
        <v>163</v>
      </c>
      <c r="R121" s="108" t="s">
        <v>196</v>
      </c>
      <c r="S121" s="96"/>
      <c r="T121" s="18">
        <v>0</v>
      </c>
      <c r="U121" s="18">
        <v>0</v>
      </c>
      <c r="V121" s="18">
        <v>0</v>
      </c>
      <c r="W121" s="18">
        <v>95</v>
      </c>
      <c r="X121" s="18">
        <v>0</v>
      </c>
      <c r="Y121" s="17">
        <v>0</v>
      </c>
      <c r="Z121" s="18">
        <f>T121+U121+V121+W121+X121+Y121</f>
        <v>95</v>
      </c>
      <c r="AA121" s="110"/>
      <c r="AB121" s="28"/>
    </row>
    <row r="122" spans="1:28" s="19" customFormat="1" ht="20.25" customHeight="1">
      <c r="A122" s="64">
        <v>4</v>
      </c>
      <c r="B122" s="64">
        <v>1</v>
      </c>
      <c r="C122" s="64">
        <v>1</v>
      </c>
      <c r="D122" s="64">
        <v>0</v>
      </c>
      <c r="E122" s="64">
        <v>4</v>
      </c>
      <c r="F122" s="64">
        <v>0</v>
      </c>
      <c r="G122" s="64">
        <v>9</v>
      </c>
      <c r="H122" s="64">
        <v>5</v>
      </c>
      <c r="I122" s="65">
        <v>5</v>
      </c>
      <c r="J122" s="65">
        <v>2</v>
      </c>
      <c r="K122" s="65">
        <v>0</v>
      </c>
      <c r="L122" s="65">
        <v>3</v>
      </c>
      <c r="M122" s="65">
        <v>2</v>
      </c>
      <c r="N122" s="65">
        <v>0</v>
      </c>
      <c r="O122" s="65">
        <v>2</v>
      </c>
      <c r="P122" s="65">
        <v>1</v>
      </c>
      <c r="Q122" s="65" t="s">
        <v>126</v>
      </c>
      <c r="R122" s="109"/>
      <c r="S122" s="96"/>
      <c r="T122" s="18">
        <v>0</v>
      </c>
      <c r="U122" s="18">
        <v>0</v>
      </c>
      <c r="V122" s="18">
        <v>0</v>
      </c>
      <c r="W122" s="62">
        <v>26.6</v>
      </c>
      <c r="X122" s="18">
        <v>0</v>
      </c>
      <c r="Y122" s="17">
        <v>0</v>
      </c>
      <c r="Z122" s="18">
        <f>Y122+X122+W122+V122+U122+T122</f>
        <v>26.6</v>
      </c>
      <c r="AA122" s="110"/>
      <c r="AB122" s="28"/>
    </row>
    <row r="123" spans="1:28" s="19" customFormat="1" ht="19.5" customHeight="1">
      <c r="A123" s="38">
        <v>4</v>
      </c>
      <c r="B123" s="38">
        <v>1</v>
      </c>
      <c r="C123" s="38">
        <v>1</v>
      </c>
      <c r="D123" s="38">
        <v>0</v>
      </c>
      <c r="E123" s="38">
        <v>4</v>
      </c>
      <c r="F123" s="38">
        <v>0</v>
      </c>
      <c r="G123" s="38">
        <v>9</v>
      </c>
      <c r="H123" s="38">
        <v>5</v>
      </c>
      <c r="I123" s="39">
        <v>5</v>
      </c>
      <c r="J123" s="39">
        <v>2</v>
      </c>
      <c r="K123" s="39">
        <v>0</v>
      </c>
      <c r="L123" s="39">
        <v>3</v>
      </c>
      <c r="M123" s="39">
        <v>4</v>
      </c>
      <c r="N123" s="39">
        <v>8</v>
      </c>
      <c r="O123" s="39">
        <v>9</v>
      </c>
      <c r="P123" s="39">
        <v>1</v>
      </c>
      <c r="Q123" s="39" t="s">
        <v>163</v>
      </c>
      <c r="R123" s="108" t="s">
        <v>195</v>
      </c>
      <c r="S123" s="96"/>
      <c r="T123" s="18">
        <v>0</v>
      </c>
      <c r="U123" s="18">
        <v>0</v>
      </c>
      <c r="V123" s="18">
        <v>0</v>
      </c>
      <c r="W123" s="62">
        <v>0</v>
      </c>
      <c r="X123" s="18">
        <v>0</v>
      </c>
      <c r="Y123" s="17">
        <v>0</v>
      </c>
      <c r="Z123" s="18">
        <f>T123+U123+V123+W123+X123+Y123</f>
        <v>0</v>
      </c>
      <c r="AA123" s="110"/>
      <c r="AB123" s="28"/>
    </row>
    <row r="124" spans="1:28" s="19" customFormat="1" ht="18.75" customHeight="1">
      <c r="A124" s="38">
        <v>4</v>
      </c>
      <c r="B124" s="38">
        <v>1</v>
      </c>
      <c r="C124" s="38">
        <v>1</v>
      </c>
      <c r="D124" s="38">
        <v>0</v>
      </c>
      <c r="E124" s="38">
        <v>4</v>
      </c>
      <c r="F124" s="38">
        <v>0</v>
      </c>
      <c r="G124" s="38">
        <v>9</v>
      </c>
      <c r="H124" s="38">
        <v>5</v>
      </c>
      <c r="I124" s="39">
        <v>5</v>
      </c>
      <c r="J124" s="39">
        <v>2</v>
      </c>
      <c r="K124" s="39">
        <v>0</v>
      </c>
      <c r="L124" s="39">
        <v>3</v>
      </c>
      <c r="M124" s="39">
        <v>4</v>
      </c>
      <c r="N124" s="39">
        <v>8</v>
      </c>
      <c r="O124" s="39">
        <v>9</v>
      </c>
      <c r="P124" s="39">
        <v>1</v>
      </c>
      <c r="Q124" s="60" t="s">
        <v>126</v>
      </c>
      <c r="R124" s="109"/>
      <c r="S124" s="73"/>
      <c r="T124" s="18"/>
      <c r="U124" s="18"/>
      <c r="V124" s="18"/>
      <c r="W124" s="62">
        <v>1486.2</v>
      </c>
      <c r="X124" s="18"/>
      <c r="Y124" s="18"/>
      <c r="Z124" s="18">
        <f>Y124+X124+W124+V124+U124+T124</f>
        <v>1486.2</v>
      </c>
      <c r="AA124" s="75"/>
      <c r="AB124" s="28"/>
    </row>
    <row r="125" spans="1:28" s="19" customFormat="1" ht="20.25" customHeight="1">
      <c r="A125" s="57"/>
      <c r="B125" s="57"/>
      <c r="C125" s="57"/>
      <c r="D125" s="57"/>
      <c r="E125" s="57"/>
      <c r="F125" s="57"/>
      <c r="G125" s="57"/>
      <c r="H125" s="57"/>
      <c r="I125" s="58"/>
      <c r="J125" s="58"/>
      <c r="K125" s="58"/>
      <c r="L125" s="58"/>
      <c r="M125" s="58"/>
      <c r="N125" s="58"/>
      <c r="O125" s="58"/>
      <c r="P125" s="58"/>
      <c r="Q125" s="58"/>
      <c r="R125" s="40" t="s">
        <v>150</v>
      </c>
      <c r="S125" s="72" t="s">
        <v>131</v>
      </c>
      <c r="T125" s="69" t="s">
        <v>132</v>
      </c>
      <c r="U125" s="69" t="s">
        <v>132</v>
      </c>
      <c r="V125" s="69" t="s">
        <v>132</v>
      </c>
      <c r="W125" s="69" t="s">
        <v>34</v>
      </c>
      <c r="X125" s="69" t="s">
        <v>132</v>
      </c>
      <c r="Y125" s="18"/>
      <c r="Z125" s="69" t="s">
        <v>34</v>
      </c>
      <c r="AA125" s="33">
        <v>2019</v>
      </c>
      <c r="AB125" s="28"/>
    </row>
    <row r="126" spans="1:28" s="19" customFormat="1" ht="22.5">
      <c r="A126" s="38"/>
      <c r="B126" s="38"/>
      <c r="C126" s="38"/>
      <c r="D126" s="38"/>
      <c r="E126" s="38"/>
      <c r="F126" s="38"/>
      <c r="G126" s="38"/>
      <c r="H126" s="38"/>
      <c r="I126" s="39"/>
      <c r="J126" s="39"/>
      <c r="K126" s="39"/>
      <c r="L126" s="39"/>
      <c r="M126" s="39"/>
      <c r="N126" s="39"/>
      <c r="O126" s="39"/>
      <c r="P126" s="39"/>
      <c r="Q126" s="39"/>
      <c r="R126" s="40" t="s">
        <v>151</v>
      </c>
      <c r="S126" s="73"/>
      <c r="T126" s="70"/>
      <c r="U126" s="70"/>
      <c r="V126" s="70"/>
      <c r="W126" s="70"/>
      <c r="X126" s="70"/>
      <c r="Y126" s="30"/>
      <c r="Z126" s="70"/>
      <c r="AA126" s="33"/>
      <c r="AB126" s="28"/>
    </row>
    <row r="127" spans="1:28" s="19" customFormat="1" ht="22.5">
      <c r="A127" s="71"/>
      <c r="B127" s="71"/>
      <c r="C127" s="71"/>
      <c r="D127" s="71"/>
      <c r="E127" s="71"/>
      <c r="F127" s="71"/>
      <c r="G127" s="71"/>
      <c r="H127" s="71"/>
      <c r="I127" s="66"/>
      <c r="J127" s="66"/>
      <c r="K127" s="66"/>
      <c r="L127" s="66"/>
      <c r="M127" s="66"/>
      <c r="N127" s="66"/>
      <c r="O127" s="66"/>
      <c r="P127" s="66"/>
      <c r="Q127" s="66"/>
      <c r="R127" s="40" t="s">
        <v>171</v>
      </c>
      <c r="S127" s="80"/>
      <c r="T127" s="76" t="s">
        <v>132</v>
      </c>
      <c r="U127" s="76" t="s">
        <v>132</v>
      </c>
      <c r="V127" s="76" t="s">
        <v>132</v>
      </c>
      <c r="W127" s="76" t="s">
        <v>34</v>
      </c>
      <c r="X127" s="76" t="s">
        <v>132</v>
      </c>
      <c r="Y127" s="69"/>
      <c r="Z127" s="76" t="s">
        <v>34</v>
      </c>
      <c r="AA127" s="33">
        <v>2019</v>
      </c>
      <c r="AB127" s="78"/>
    </row>
    <row r="128" spans="1:28" s="19" customFormat="1" ht="33.75">
      <c r="A128" s="71"/>
      <c r="B128" s="71"/>
      <c r="C128" s="71"/>
      <c r="D128" s="71"/>
      <c r="E128" s="71"/>
      <c r="F128" s="71"/>
      <c r="G128" s="71"/>
      <c r="H128" s="71"/>
      <c r="I128" s="66"/>
      <c r="J128" s="66"/>
      <c r="K128" s="66"/>
      <c r="L128" s="66"/>
      <c r="M128" s="66"/>
      <c r="N128" s="66"/>
      <c r="O128" s="66"/>
      <c r="P128" s="66"/>
      <c r="Q128" s="66"/>
      <c r="R128" s="40" t="s">
        <v>152</v>
      </c>
      <c r="S128" s="80"/>
      <c r="T128" s="76"/>
      <c r="U128" s="76"/>
      <c r="V128" s="76"/>
      <c r="W128" s="76"/>
      <c r="X128" s="76"/>
      <c r="Y128" s="70"/>
      <c r="Z128" s="76"/>
      <c r="AA128" s="33"/>
      <c r="AB128" s="78"/>
    </row>
    <row r="129" spans="1:28" s="19" customFormat="1" ht="15">
      <c r="A129" s="71"/>
      <c r="B129" s="71"/>
      <c r="C129" s="71"/>
      <c r="D129" s="71"/>
      <c r="E129" s="71"/>
      <c r="F129" s="71"/>
      <c r="G129" s="71"/>
      <c r="H129" s="71"/>
      <c r="I129" s="66"/>
      <c r="J129" s="66"/>
      <c r="K129" s="66"/>
      <c r="L129" s="66"/>
      <c r="M129" s="66"/>
      <c r="N129" s="66"/>
      <c r="O129" s="66"/>
      <c r="P129" s="66"/>
      <c r="Q129" s="66"/>
      <c r="R129" s="40" t="s">
        <v>182</v>
      </c>
      <c r="S129" s="72" t="s">
        <v>165</v>
      </c>
      <c r="T129" s="76">
        <v>0</v>
      </c>
      <c r="U129" s="76">
        <v>0</v>
      </c>
      <c r="V129" s="76">
        <v>0</v>
      </c>
      <c r="W129" s="76">
        <v>1</v>
      </c>
      <c r="X129" s="76">
        <v>0</v>
      </c>
      <c r="Y129" s="69">
        <v>0</v>
      </c>
      <c r="Z129" s="77">
        <f>T129+U129+V129+W129+X129+Y129</f>
        <v>1</v>
      </c>
      <c r="AA129" s="74">
        <v>2019</v>
      </c>
      <c r="AB129" s="28"/>
    </row>
    <row r="130" spans="1:28" s="19" customFormat="1" ht="22.5">
      <c r="A130" s="71"/>
      <c r="B130" s="71"/>
      <c r="C130" s="71"/>
      <c r="D130" s="71"/>
      <c r="E130" s="71"/>
      <c r="F130" s="71"/>
      <c r="G130" s="71"/>
      <c r="H130" s="71"/>
      <c r="I130" s="66"/>
      <c r="J130" s="66"/>
      <c r="K130" s="66"/>
      <c r="L130" s="66"/>
      <c r="M130" s="66"/>
      <c r="N130" s="66"/>
      <c r="O130" s="66"/>
      <c r="P130" s="66"/>
      <c r="Q130" s="66"/>
      <c r="R130" s="40" t="s">
        <v>167</v>
      </c>
      <c r="S130" s="73"/>
      <c r="T130" s="76"/>
      <c r="U130" s="76"/>
      <c r="V130" s="76"/>
      <c r="W130" s="76"/>
      <c r="X130" s="76"/>
      <c r="Y130" s="70"/>
      <c r="Z130" s="77"/>
      <c r="AA130" s="75"/>
      <c r="AB130" s="28"/>
    </row>
    <row r="131" spans="1:28" s="19" customFormat="1" ht="15">
      <c r="A131" s="71"/>
      <c r="B131" s="71"/>
      <c r="C131" s="71"/>
      <c r="D131" s="71"/>
      <c r="E131" s="71"/>
      <c r="F131" s="71"/>
      <c r="G131" s="71"/>
      <c r="H131" s="71"/>
      <c r="I131" s="66"/>
      <c r="J131" s="66"/>
      <c r="K131" s="66"/>
      <c r="L131" s="66"/>
      <c r="M131" s="66"/>
      <c r="N131" s="66"/>
      <c r="O131" s="66"/>
      <c r="P131" s="66"/>
      <c r="Q131" s="66"/>
      <c r="R131" s="40" t="s">
        <v>183</v>
      </c>
      <c r="S131" s="72" t="s">
        <v>165</v>
      </c>
      <c r="T131" s="76">
        <v>0</v>
      </c>
      <c r="U131" s="76">
        <v>0</v>
      </c>
      <c r="V131" s="76">
        <v>0</v>
      </c>
      <c r="W131" s="76">
        <v>1</v>
      </c>
      <c r="X131" s="76">
        <v>0</v>
      </c>
      <c r="Y131" s="69">
        <v>0</v>
      </c>
      <c r="Z131" s="77">
        <f>T131+U131+V131+W131+X131+Y131</f>
        <v>1</v>
      </c>
      <c r="AA131" s="74">
        <v>2019</v>
      </c>
      <c r="AB131" s="28"/>
    </row>
    <row r="132" spans="1:28" s="19" customFormat="1" ht="22.5">
      <c r="A132" s="71"/>
      <c r="B132" s="71"/>
      <c r="C132" s="71"/>
      <c r="D132" s="71"/>
      <c r="E132" s="71"/>
      <c r="F132" s="71"/>
      <c r="G132" s="71"/>
      <c r="H132" s="71"/>
      <c r="I132" s="66"/>
      <c r="J132" s="66"/>
      <c r="K132" s="66"/>
      <c r="L132" s="66"/>
      <c r="M132" s="66"/>
      <c r="N132" s="66"/>
      <c r="O132" s="66"/>
      <c r="P132" s="66"/>
      <c r="Q132" s="66"/>
      <c r="R132" s="40" t="s">
        <v>170</v>
      </c>
      <c r="S132" s="73"/>
      <c r="T132" s="76"/>
      <c r="U132" s="76"/>
      <c r="V132" s="76"/>
      <c r="W132" s="76"/>
      <c r="X132" s="76"/>
      <c r="Y132" s="70"/>
      <c r="Z132" s="77"/>
      <c r="AA132" s="75"/>
      <c r="AB132" s="28"/>
    </row>
    <row r="133" spans="1:28" s="19" customFormat="1" ht="15">
      <c r="A133" s="71"/>
      <c r="B133" s="71"/>
      <c r="C133" s="71"/>
      <c r="D133" s="71"/>
      <c r="E133" s="71"/>
      <c r="F133" s="71"/>
      <c r="G133" s="71"/>
      <c r="H133" s="71"/>
      <c r="I133" s="66"/>
      <c r="J133" s="66"/>
      <c r="K133" s="66"/>
      <c r="L133" s="66"/>
      <c r="M133" s="66"/>
      <c r="N133" s="66"/>
      <c r="O133" s="66"/>
      <c r="P133" s="66"/>
      <c r="Q133" s="66"/>
      <c r="R133" s="59" t="s">
        <v>63</v>
      </c>
      <c r="S133" s="80" t="s">
        <v>19</v>
      </c>
      <c r="T133" s="77">
        <f aca="true" t="shared" si="11" ref="T133:Z133">T151+T135</f>
        <v>3.1</v>
      </c>
      <c r="U133" s="77">
        <f t="shared" si="11"/>
        <v>15</v>
      </c>
      <c r="V133" s="77">
        <f t="shared" si="11"/>
        <v>3</v>
      </c>
      <c r="W133" s="77">
        <f t="shared" si="11"/>
        <v>3</v>
      </c>
      <c r="X133" s="77">
        <f t="shared" si="11"/>
        <v>3</v>
      </c>
      <c r="Y133" s="77">
        <f t="shared" si="11"/>
        <v>3</v>
      </c>
      <c r="Z133" s="77">
        <f t="shared" si="11"/>
        <v>30.1</v>
      </c>
      <c r="AA133" s="33">
        <v>2019</v>
      </c>
      <c r="AB133" s="78"/>
    </row>
    <row r="134" spans="1:28" s="19" customFormat="1" ht="39" customHeight="1">
      <c r="A134" s="71"/>
      <c r="B134" s="71"/>
      <c r="C134" s="71"/>
      <c r="D134" s="71"/>
      <c r="E134" s="71"/>
      <c r="F134" s="71"/>
      <c r="G134" s="71"/>
      <c r="H134" s="71"/>
      <c r="I134" s="66"/>
      <c r="J134" s="66"/>
      <c r="K134" s="66"/>
      <c r="L134" s="66"/>
      <c r="M134" s="66"/>
      <c r="N134" s="66"/>
      <c r="O134" s="66"/>
      <c r="P134" s="66"/>
      <c r="Q134" s="66"/>
      <c r="R134" s="59" t="s">
        <v>64</v>
      </c>
      <c r="S134" s="80"/>
      <c r="T134" s="77"/>
      <c r="U134" s="77"/>
      <c r="V134" s="77"/>
      <c r="W134" s="77"/>
      <c r="X134" s="77"/>
      <c r="Y134" s="77"/>
      <c r="Z134" s="77"/>
      <c r="AA134" s="33"/>
      <c r="AB134" s="78"/>
    </row>
    <row r="135" spans="1:28" s="19" customFormat="1" ht="15">
      <c r="A135" s="71"/>
      <c r="B135" s="71"/>
      <c r="C135" s="71"/>
      <c r="D135" s="71"/>
      <c r="E135" s="71"/>
      <c r="F135" s="71"/>
      <c r="G135" s="71"/>
      <c r="H135" s="71"/>
      <c r="I135" s="66"/>
      <c r="J135" s="66"/>
      <c r="K135" s="66"/>
      <c r="L135" s="66"/>
      <c r="M135" s="66"/>
      <c r="N135" s="66"/>
      <c r="O135" s="66"/>
      <c r="P135" s="66"/>
      <c r="Q135" s="66"/>
      <c r="R135" s="44" t="s">
        <v>178</v>
      </c>
      <c r="S135" s="80" t="s">
        <v>19</v>
      </c>
      <c r="T135" s="76">
        <v>0</v>
      </c>
      <c r="U135" s="76">
        <v>0</v>
      </c>
      <c r="V135" s="76">
        <v>0</v>
      </c>
      <c r="W135" s="76">
        <v>0</v>
      </c>
      <c r="X135" s="76">
        <v>0</v>
      </c>
      <c r="Y135" s="69">
        <v>0</v>
      </c>
      <c r="Z135" s="77">
        <f>SUM(T135:Y136)</f>
        <v>0</v>
      </c>
      <c r="AA135" s="33">
        <v>2019</v>
      </c>
      <c r="AB135" s="78"/>
    </row>
    <row r="136" spans="1:28" s="19" customFormat="1" ht="48">
      <c r="A136" s="71"/>
      <c r="B136" s="71"/>
      <c r="C136" s="71"/>
      <c r="D136" s="71"/>
      <c r="E136" s="71"/>
      <c r="F136" s="71"/>
      <c r="G136" s="71"/>
      <c r="H136" s="71"/>
      <c r="I136" s="66"/>
      <c r="J136" s="66"/>
      <c r="K136" s="66"/>
      <c r="L136" s="66"/>
      <c r="M136" s="66"/>
      <c r="N136" s="66"/>
      <c r="O136" s="66"/>
      <c r="P136" s="66"/>
      <c r="Q136" s="66"/>
      <c r="R136" s="44" t="s">
        <v>65</v>
      </c>
      <c r="S136" s="80"/>
      <c r="T136" s="76"/>
      <c r="U136" s="76"/>
      <c r="V136" s="76"/>
      <c r="W136" s="76"/>
      <c r="X136" s="76"/>
      <c r="Y136" s="70"/>
      <c r="Z136" s="77"/>
      <c r="AA136" s="33"/>
      <c r="AB136" s="78"/>
    </row>
    <row r="137" spans="1:28" s="19" customFormat="1" ht="15">
      <c r="A137" s="71"/>
      <c r="B137" s="71"/>
      <c r="C137" s="71"/>
      <c r="D137" s="71"/>
      <c r="E137" s="71"/>
      <c r="F137" s="71"/>
      <c r="G137" s="71"/>
      <c r="H137" s="71"/>
      <c r="I137" s="66"/>
      <c r="J137" s="66"/>
      <c r="K137" s="66"/>
      <c r="L137" s="66"/>
      <c r="M137" s="66"/>
      <c r="N137" s="66"/>
      <c r="O137" s="66"/>
      <c r="P137" s="66"/>
      <c r="Q137" s="66"/>
      <c r="R137" s="40" t="s">
        <v>66</v>
      </c>
      <c r="S137" s="80" t="s">
        <v>22</v>
      </c>
      <c r="T137" s="76">
        <v>8</v>
      </c>
      <c r="U137" s="76">
        <v>10</v>
      </c>
      <c r="V137" s="76">
        <v>10</v>
      </c>
      <c r="W137" s="76">
        <v>10</v>
      </c>
      <c r="X137" s="76">
        <v>12</v>
      </c>
      <c r="Y137" s="69"/>
      <c r="Z137" s="77">
        <f>SUM(T137:X138)</f>
        <v>50</v>
      </c>
      <c r="AA137" s="33">
        <v>2019</v>
      </c>
      <c r="AB137" s="78"/>
    </row>
    <row r="138" spans="1:28" s="19" customFormat="1" ht="22.5">
      <c r="A138" s="71"/>
      <c r="B138" s="71"/>
      <c r="C138" s="71"/>
      <c r="D138" s="71"/>
      <c r="E138" s="71"/>
      <c r="F138" s="71"/>
      <c r="G138" s="71"/>
      <c r="H138" s="71"/>
      <c r="I138" s="66"/>
      <c r="J138" s="66"/>
      <c r="K138" s="66"/>
      <c r="L138" s="66"/>
      <c r="M138" s="66"/>
      <c r="N138" s="66"/>
      <c r="O138" s="66"/>
      <c r="P138" s="66"/>
      <c r="Q138" s="66"/>
      <c r="R138" s="40" t="s">
        <v>21</v>
      </c>
      <c r="S138" s="80"/>
      <c r="T138" s="76"/>
      <c r="U138" s="76"/>
      <c r="V138" s="76"/>
      <c r="W138" s="76"/>
      <c r="X138" s="76"/>
      <c r="Y138" s="70"/>
      <c r="Z138" s="77"/>
      <c r="AA138" s="33"/>
      <c r="AB138" s="78"/>
    </row>
    <row r="139" spans="1:28" s="19" customFormat="1" ht="15">
      <c r="A139" s="71"/>
      <c r="B139" s="71"/>
      <c r="C139" s="71"/>
      <c r="D139" s="71"/>
      <c r="E139" s="71"/>
      <c r="F139" s="71"/>
      <c r="G139" s="71"/>
      <c r="H139" s="71"/>
      <c r="I139" s="66"/>
      <c r="J139" s="66"/>
      <c r="K139" s="66"/>
      <c r="L139" s="66"/>
      <c r="M139" s="66"/>
      <c r="N139" s="66"/>
      <c r="O139" s="66"/>
      <c r="P139" s="66"/>
      <c r="Q139" s="66"/>
      <c r="R139" s="40" t="s">
        <v>179</v>
      </c>
      <c r="S139" s="80" t="s">
        <v>68</v>
      </c>
      <c r="T139" s="76">
        <v>1</v>
      </c>
      <c r="U139" s="76">
        <v>1</v>
      </c>
      <c r="V139" s="76">
        <v>1</v>
      </c>
      <c r="W139" s="76">
        <v>1</v>
      </c>
      <c r="X139" s="76">
        <v>1</v>
      </c>
      <c r="Y139" s="69"/>
      <c r="Z139" s="77">
        <f>SUM(T139:X140)</f>
        <v>5</v>
      </c>
      <c r="AA139" s="33">
        <v>2019</v>
      </c>
      <c r="AB139" s="78"/>
    </row>
    <row r="140" spans="1:28" s="19" customFormat="1" ht="33" customHeight="1">
      <c r="A140" s="71"/>
      <c r="B140" s="71"/>
      <c r="C140" s="71"/>
      <c r="D140" s="71"/>
      <c r="E140" s="71"/>
      <c r="F140" s="71"/>
      <c r="G140" s="71"/>
      <c r="H140" s="71"/>
      <c r="I140" s="66"/>
      <c r="J140" s="66"/>
      <c r="K140" s="66"/>
      <c r="L140" s="66"/>
      <c r="M140" s="66"/>
      <c r="N140" s="66"/>
      <c r="O140" s="66"/>
      <c r="P140" s="66"/>
      <c r="Q140" s="66"/>
      <c r="R140" s="40" t="s">
        <v>67</v>
      </c>
      <c r="S140" s="80"/>
      <c r="T140" s="76"/>
      <c r="U140" s="76"/>
      <c r="V140" s="76"/>
      <c r="W140" s="76"/>
      <c r="X140" s="76"/>
      <c r="Y140" s="70"/>
      <c r="Z140" s="77"/>
      <c r="AA140" s="33"/>
      <c r="AB140" s="78"/>
    </row>
    <row r="141" spans="1:28" s="19" customFormat="1" ht="22.5">
      <c r="A141" s="71"/>
      <c r="B141" s="71"/>
      <c r="C141" s="71"/>
      <c r="D141" s="71"/>
      <c r="E141" s="71"/>
      <c r="F141" s="71"/>
      <c r="G141" s="71"/>
      <c r="H141" s="71"/>
      <c r="I141" s="66"/>
      <c r="J141" s="66"/>
      <c r="K141" s="66"/>
      <c r="L141" s="66"/>
      <c r="M141" s="66"/>
      <c r="N141" s="66"/>
      <c r="O141" s="66"/>
      <c r="P141" s="66"/>
      <c r="Q141" s="66"/>
      <c r="R141" s="40" t="s">
        <v>69</v>
      </c>
      <c r="S141" s="72" t="s">
        <v>100</v>
      </c>
      <c r="T141" s="76" t="s">
        <v>34</v>
      </c>
      <c r="U141" s="76" t="s">
        <v>34</v>
      </c>
      <c r="V141" s="76" t="s">
        <v>34</v>
      </c>
      <c r="W141" s="76" t="s">
        <v>34</v>
      </c>
      <c r="X141" s="76" t="s">
        <v>34</v>
      </c>
      <c r="Y141" s="69"/>
      <c r="Z141" s="76" t="s">
        <v>34</v>
      </c>
      <c r="AA141" s="33">
        <v>2019</v>
      </c>
      <c r="AB141" s="78"/>
    </row>
    <row r="142" spans="1:28" s="19" customFormat="1" ht="22.5">
      <c r="A142" s="71"/>
      <c r="B142" s="71"/>
      <c r="C142" s="71"/>
      <c r="D142" s="71"/>
      <c r="E142" s="71"/>
      <c r="F142" s="71"/>
      <c r="G142" s="71"/>
      <c r="H142" s="71"/>
      <c r="I142" s="66"/>
      <c r="J142" s="66"/>
      <c r="K142" s="66"/>
      <c r="L142" s="66"/>
      <c r="M142" s="66"/>
      <c r="N142" s="66"/>
      <c r="O142" s="66"/>
      <c r="P142" s="66"/>
      <c r="Q142" s="66"/>
      <c r="R142" s="40" t="s">
        <v>70</v>
      </c>
      <c r="S142" s="73"/>
      <c r="T142" s="76"/>
      <c r="U142" s="76"/>
      <c r="V142" s="76"/>
      <c r="W142" s="76"/>
      <c r="X142" s="76"/>
      <c r="Y142" s="70"/>
      <c r="Z142" s="76"/>
      <c r="AA142" s="33"/>
      <c r="AB142" s="78"/>
    </row>
    <row r="143" spans="1:28" s="19" customFormat="1" ht="15">
      <c r="A143" s="71"/>
      <c r="B143" s="71"/>
      <c r="C143" s="71"/>
      <c r="D143" s="71"/>
      <c r="E143" s="71"/>
      <c r="F143" s="71"/>
      <c r="G143" s="71"/>
      <c r="H143" s="71"/>
      <c r="I143" s="66"/>
      <c r="J143" s="66"/>
      <c r="K143" s="66"/>
      <c r="L143" s="66"/>
      <c r="M143" s="66"/>
      <c r="N143" s="66"/>
      <c r="O143" s="66"/>
      <c r="P143" s="66"/>
      <c r="Q143" s="66"/>
      <c r="R143" s="40" t="s">
        <v>71</v>
      </c>
      <c r="S143" s="80" t="s">
        <v>73</v>
      </c>
      <c r="T143" s="76">
        <v>1</v>
      </c>
      <c r="U143" s="76">
        <v>1</v>
      </c>
      <c r="V143" s="76">
        <v>1</v>
      </c>
      <c r="W143" s="76">
        <v>1</v>
      </c>
      <c r="X143" s="76">
        <v>1</v>
      </c>
      <c r="Y143" s="69"/>
      <c r="Z143" s="76">
        <f>SUM(T143:X144)</f>
        <v>5</v>
      </c>
      <c r="AA143" s="33">
        <v>2019</v>
      </c>
      <c r="AB143" s="78"/>
    </row>
    <row r="144" spans="1:28" s="19" customFormat="1" ht="15" customHeight="1">
      <c r="A144" s="71"/>
      <c r="B144" s="71"/>
      <c r="C144" s="71"/>
      <c r="D144" s="71"/>
      <c r="E144" s="71"/>
      <c r="F144" s="71"/>
      <c r="G144" s="71"/>
      <c r="H144" s="71"/>
      <c r="I144" s="66"/>
      <c r="J144" s="66"/>
      <c r="K144" s="66"/>
      <c r="L144" s="66"/>
      <c r="M144" s="66"/>
      <c r="N144" s="66"/>
      <c r="O144" s="66"/>
      <c r="P144" s="66"/>
      <c r="Q144" s="66"/>
      <c r="R144" s="40" t="s">
        <v>72</v>
      </c>
      <c r="S144" s="80"/>
      <c r="T144" s="76"/>
      <c r="U144" s="76"/>
      <c r="V144" s="76"/>
      <c r="W144" s="76"/>
      <c r="X144" s="76"/>
      <c r="Y144" s="70"/>
      <c r="Z144" s="76"/>
      <c r="AA144" s="33"/>
      <c r="AB144" s="78"/>
    </row>
    <row r="145" spans="1:28" s="19" customFormat="1" ht="22.5">
      <c r="A145" s="71"/>
      <c r="B145" s="71"/>
      <c r="C145" s="71"/>
      <c r="D145" s="71"/>
      <c r="E145" s="71"/>
      <c r="F145" s="71"/>
      <c r="G145" s="71"/>
      <c r="H145" s="71"/>
      <c r="I145" s="66"/>
      <c r="J145" s="66"/>
      <c r="K145" s="66"/>
      <c r="L145" s="66"/>
      <c r="M145" s="66"/>
      <c r="N145" s="66"/>
      <c r="O145" s="66"/>
      <c r="P145" s="66"/>
      <c r="Q145" s="66"/>
      <c r="R145" s="40" t="s">
        <v>74</v>
      </c>
      <c r="S145" s="72" t="s">
        <v>105</v>
      </c>
      <c r="T145" s="76" t="s">
        <v>34</v>
      </c>
      <c r="U145" s="76" t="s">
        <v>34</v>
      </c>
      <c r="V145" s="76" t="s">
        <v>34</v>
      </c>
      <c r="W145" s="76" t="s">
        <v>34</v>
      </c>
      <c r="X145" s="76" t="s">
        <v>34</v>
      </c>
      <c r="Y145" s="69"/>
      <c r="Z145" s="76" t="s">
        <v>34</v>
      </c>
      <c r="AA145" s="33">
        <v>2019</v>
      </c>
      <c r="AB145" s="78"/>
    </row>
    <row r="146" spans="1:28" s="19" customFormat="1" ht="31.5" customHeight="1">
      <c r="A146" s="71"/>
      <c r="B146" s="71"/>
      <c r="C146" s="71"/>
      <c r="D146" s="71"/>
      <c r="E146" s="71"/>
      <c r="F146" s="71"/>
      <c r="G146" s="71"/>
      <c r="H146" s="71"/>
      <c r="I146" s="66"/>
      <c r="J146" s="66"/>
      <c r="K146" s="66"/>
      <c r="L146" s="66"/>
      <c r="M146" s="66"/>
      <c r="N146" s="66"/>
      <c r="O146" s="66"/>
      <c r="P146" s="66"/>
      <c r="Q146" s="66"/>
      <c r="R146" s="40" t="s">
        <v>75</v>
      </c>
      <c r="S146" s="73"/>
      <c r="T146" s="76"/>
      <c r="U146" s="76"/>
      <c r="V146" s="76"/>
      <c r="W146" s="76"/>
      <c r="X146" s="76"/>
      <c r="Y146" s="70"/>
      <c r="Z146" s="76"/>
      <c r="AA146" s="33"/>
      <c r="AB146" s="78"/>
    </row>
    <row r="147" spans="1:28" s="19" customFormat="1" ht="22.5">
      <c r="A147" s="71"/>
      <c r="B147" s="71"/>
      <c r="C147" s="71"/>
      <c r="D147" s="71"/>
      <c r="E147" s="71"/>
      <c r="F147" s="71"/>
      <c r="G147" s="71"/>
      <c r="H147" s="71"/>
      <c r="I147" s="66"/>
      <c r="J147" s="66"/>
      <c r="K147" s="66"/>
      <c r="L147" s="66"/>
      <c r="M147" s="66"/>
      <c r="N147" s="66"/>
      <c r="O147" s="66"/>
      <c r="P147" s="66"/>
      <c r="Q147" s="66"/>
      <c r="R147" s="40" t="s">
        <v>76</v>
      </c>
      <c r="S147" s="72" t="s">
        <v>100</v>
      </c>
      <c r="T147" s="76" t="s">
        <v>34</v>
      </c>
      <c r="U147" s="76" t="s">
        <v>34</v>
      </c>
      <c r="V147" s="76" t="s">
        <v>34</v>
      </c>
      <c r="W147" s="76" t="s">
        <v>34</v>
      </c>
      <c r="X147" s="76" t="s">
        <v>34</v>
      </c>
      <c r="Y147" s="69"/>
      <c r="Z147" s="76" t="s">
        <v>34</v>
      </c>
      <c r="AA147" s="33">
        <v>2019</v>
      </c>
      <c r="AB147" s="78"/>
    </row>
    <row r="148" spans="1:28" s="19" customFormat="1" ht="21" customHeight="1">
      <c r="A148" s="71"/>
      <c r="B148" s="71"/>
      <c r="C148" s="71"/>
      <c r="D148" s="71"/>
      <c r="E148" s="71"/>
      <c r="F148" s="71"/>
      <c r="G148" s="71"/>
      <c r="H148" s="71"/>
      <c r="I148" s="66"/>
      <c r="J148" s="66"/>
      <c r="K148" s="66"/>
      <c r="L148" s="66"/>
      <c r="M148" s="66"/>
      <c r="N148" s="66"/>
      <c r="O148" s="66"/>
      <c r="P148" s="66"/>
      <c r="Q148" s="66"/>
      <c r="R148" s="40" t="s">
        <v>77</v>
      </c>
      <c r="S148" s="73"/>
      <c r="T148" s="76"/>
      <c r="U148" s="76"/>
      <c r="V148" s="76"/>
      <c r="W148" s="76"/>
      <c r="X148" s="76"/>
      <c r="Y148" s="70"/>
      <c r="Z148" s="76"/>
      <c r="AA148" s="33"/>
      <c r="AB148" s="78"/>
    </row>
    <row r="149" spans="1:28" s="19" customFormat="1" ht="15">
      <c r="A149" s="71"/>
      <c r="B149" s="71"/>
      <c r="C149" s="71"/>
      <c r="D149" s="71"/>
      <c r="E149" s="71"/>
      <c r="F149" s="71"/>
      <c r="G149" s="71"/>
      <c r="H149" s="71"/>
      <c r="I149" s="66"/>
      <c r="J149" s="66"/>
      <c r="K149" s="66"/>
      <c r="L149" s="66"/>
      <c r="M149" s="66"/>
      <c r="N149" s="66"/>
      <c r="O149" s="66"/>
      <c r="P149" s="66"/>
      <c r="Q149" s="66"/>
      <c r="R149" s="40" t="s">
        <v>78</v>
      </c>
      <c r="S149" s="80" t="s">
        <v>73</v>
      </c>
      <c r="T149" s="76">
        <v>4</v>
      </c>
      <c r="U149" s="76">
        <v>4</v>
      </c>
      <c r="V149" s="76">
        <v>4</v>
      </c>
      <c r="W149" s="76">
        <v>4</v>
      </c>
      <c r="X149" s="76">
        <v>4</v>
      </c>
      <c r="Y149" s="69"/>
      <c r="Z149" s="76">
        <f>SUM(T149:X150)</f>
        <v>20</v>
      </c>
      <c r="AA149" s="33">
        <v>2019</v>
      </c>
      <c r="AB149" s="78"/>
    </row>
    <row r="150" spans="1:28" s="19" customFormat="1" ht="15">
      <c r="A150" s="71"/>
      <c r="B150" s="71"/>
      <c r="C150" s="71"/>
      <c r="D150" s="71"/>
      <c r="E150" s="71"/>
      <c r="F150" s="71"/>
      <c r="G150" s="71"/>
      <c r="H150" s="71"/>
      <c r="I150" s="66"/>
      <c r="J150" s="66"/>
      <c r="K150" s="66"/>
      <c r="L150" s="66"/>
      <c r="M150" s="66"/>
      <c r="N150" s="66"/>
      <c r="O150" s="66"/>
      <c r="P150" s="66"/>
      <c r="Q150" s="66"/>
      <c r="R150" s="40" t="s">
        <v>79</v>
      </c>
      <c r="S150" s="80"/>
      <c r="T150" s="76"/>
      <c r="U150" s="76"/>
      <c r="V150" s="76"/>
      <c r="W150" s="76"/>
      <c r="X150" s="76"/>
      <c r="Y150" s="70"/>
      <c r="Z150" s="76"/>
      <c r="AA150" s="33"/>
      <c r="AB150" s="78"/>
    </row>
    <row r="151" spans="1:28" s="19" customFormat="1" ht="15">
      <c r="A151" s="71"/>
      <c r="B151" s="71"/>
      <c r="C151" s="71"/>
      <c r="D151" s="71"/>
      <c r="E151" s="71"/>
      <c r="F151" s="71"/>
      <c r="G151" s="71"/>
      <c r="H151" s="71"/>
      <c r="I151" s="66"/>
      <c r="J151" s="66"/>
      <c r="K151" s="66"/>
      <c r="L151" s="66"/>
      <c r="M151" s="66"/>
      <c r="N151" s="66"/>
      <c r="O151" s="66"/>
      <c r="P151" s="66"/>
      <c r="Q151" s="66"/>
      <c r="R151" s="44" t="s">
        <v>80</v>
      </c>
      <c r="S151" s="72" t="s">
        <v>104</v>
      </c>
      <c r="T151" s="76">
        <f aca="true" t="shared" si="12" ref="T151:Z151">T157</f>
        <v>3.1</v>
      </c>
      <c r="U151" s="76">
        <f t="shared" si="12"/>
        <v>15</v>
      </c>
      <c r="V151" s="76">
        <f t="shared" si="12"/>
        <v>3</v>
      </c>
      <c r="W151" s="76">
        <f t="shared" si="12"/>
        <v>3</v>
      </c>
      <c r="X151" s="76">
        <f t="shared" si="12"/>
        <v>3</v>
      </c>
      <c r="Y151" s="76">
        <f t="shared" si="12"/>
        <v>3</v>
      </c>
      <c r="Z151" s="76">
        <f t="shared" si="12"/>
        <v>30.1</v>
      </c>
      <c r="AA151" s="33">
        <v>2019</v>
      </c>
      <c r="AB151" s="78"/>
    </row>
    <row r="152" spans="1:28" s="19" customFormat="1" ht="51" customHeight="1">
      <c r="A152" s="71"/>
      <c r="B152" s="71"/>
      <c r="C152" s="71"/>
      <c r="D152" s="71"/>
      <c r="E152" s="71"/>
      <c r="F152" s="71"/>
      <c r="G152" s="71"/>
      <c r="H152" s="71"/>
      <c r="I152" s="66"/>
      <c r="J152" s="66"/>
      <c r="K152" s="66"/>
      <c r="L152" s="66"/>
      <c r="M152" s="66"/>
      <c r="N152" s="66"/>
      <c r="O152" s="66"/>
      <c r="P152" s="66"/>
      <c r="Q152" s="66"/>
      <c r="R152" s="44" t="s">
        <v>81</v>
      </c>
      <c r="S152" s="73"/>
      <c r="T152" s="76"/>
      <c r="U152" s="76"/>
      <c r="V152" s="76"/>
      <c r="W152" s="76"/>
      <c r="X152" s="76"/>
      <c r="Y152" s="76"/>
      <c r="Z152" s="76"/>
      <c r="AA152" s="33"/>
      <c r="AB152" s="78"/>
    </row>
    <row r="153" spans="1:28" s="19" customFormat="1" ht="15">
      <c r="A153" s="71"/>
      <c r="B153" s="71"/>
      <c r="C153" s="71"/>
      <c r="D153" s="71"/>
      <c r="E153" s="71"/>
      <c r="F153" s="71"/>
      <c r="G153" s="71"/>
      <c r="H153" s="71"/>
      <c r="I153" s="66"/>
      <c r="J153" s="66"/>
      <c r="K153" s="66"/>
      <c r="L153" s="66"/>
      <c r="M153" s="66"/>
      <c r="N153" s="66"/>
      <c r="O153" s="66"/>
      <c r="P153" s="66"/>
      <c r="Q153" s="66"/>
      <c r="R153" s="40" t="s">
        <v>82</v>
      </c>
      <c r="S153" s="80" t="s">
        <v>73</v>
      </c>
      <c r="T153" s="76">
        <v>2</v>
      </c>
      <c r="U153" s="76">
        <v>2</v>
      </c>
      <c r="V153" s="76">
        <v>2</v>
      </c>
      <c r="W153" s="76">
        <v>2</v>
      </c>
      <c r="X153" s="76">
        <v>2</v>
      </c>
      <c r="Y153" s="69"/>
      <c r="Z153" s="76">
        <f>SUM(T153:X154)</f>
        <v>10</v>
      </c>
      <c r="AA153" s="33">
        <v>2019</v>
      </c>
      <c r="AB153" s="78"/>
    </row>
    <row r="154" spans="1:28" s="19" customFormat="1" ht="36.75" customHeight="1">
      <c r="A154" s="71"/>
      <c r="B154" s="71"/>
      <c r="C154" s="71"/>
      <c r="D154" s="71"/>
      <c r="E154" s="71"/>
      <c r="F154" s="71"/>
      <c r="G154" s="71"/>
      <c r="H154" s="71"/>
      <c r="I154" s="66"/>
      <c r="J154" s="66"/>
      <c r="K154" s="66"/>
      <c r="L154" s="66"/>
      <c r="M154" s="66"/>
      <c r="N154" s="66"/>
      <c r="O154" s="66"/>
      <c r="P154" s="66"/>
      <c r="Q154" s="66"/>
      <c r="R154" s="40" t="s">
        <v>83</v>
      </c>
      <c r="S154" s="80"/>
      <c r="T154" s="76"/>
      <c r="U154" s="76"/>
      <c r="V154" s="76"/>
      <c r="W154" s="76"/>
      <c r="X154" s="76"/>
      <c r="Y154" s="70"/>
      <c r="Z154" s="76"/>
      <c r="AA154" s="33"/>
      <c r="AB154" s="78"/>
    </row>
    <row r="155" spans="1:28" s="19" customFormat="1" ht="15">
      <c r="A155" s="71"/>
      <c r="B155" s="71"/>
      <c r="C155" s="71"/>
      <c r="D155" s="71"/>
      <c r="E155" s="71"/>
      <c r="F155" s="71"/>
      <c r="G155" s="71"/>
      <c r="H155" s="71"/>
      <c r="I155" s="66"/>
      <c r="J155" s="66"/>
      <c r="K155" s="66"/>
      <c r="L155" s="66"/>
      <c r="M155" s="66"/>
      <c r="N155" s="66"/>
      <c r="O155" s="66"/>
      <c r="P155" s="66"/>
      <c r="Q155" s="66"/>
      <c r="R155" s="40" t="s">
        <v>84</v>
      </c>
      <c r="S155" s="80" t="s">
        <v>68</v>
      </c>
      <c r="T155" s="76">
        <v>4</v>
      </c>
      <c r="U155" s="76">
        <v>4</v>
      </c>
      <c r="V155" s="76">
        <v>4</v>
      </c>
      <c r="W155" s="76">
        <v>4</v>
      </c>
      <c r="X155" s="76">
        <v>4</v>
      </c>
      <c r="Y155" s="69"/>
      <c r="Z155" s="76">
        <f>SUM(T155:X156)</f>
        <v>20</v>
      </c>
      <c r="AA155" s="33">
        <v>2019</v>
      </c>
      <c r="AB155" s="78"/>
    </row>
    <row r="156" spans="1:28" s="19" customFormat="1" ht="31.5" customHeight="1">
      <c r="A156" s="71"/>
      <c r="B156" s="71"/>
      <c r="C156" s="71"/>
      <c r="D156" s="71"/>
      <c r="E156" s="71"/>
      <c r="F156" s="71"/>
      <c r="G156" s="71"/>
      <c r="H156" s="71"/>
      <c r="I156" s="66"/>
      <c r="J156" s="66"/>
      <c r="K156" s="66"/>
      <c r="L156" s="66"/>
      <c r="M156" s="66"/>
      <c r="N156" s="66"/>
      <c r="O156" s="66"/>
      <c r="P156" s="66"/>
      <c r="Q156" s="66"/>
      <c r="R156" s="40" t="s">
        <v>85</v>
      </c>
      <c r="S156" s="80"/>
      <c r="T156" s="76"/>
      <c r="U156" s="76"/>
      <c r="V156" s="76"/>
      <c r="W156" s="76"/>
      <c r="X156" s="76"/>
      <c r="Y156" s="70"/>
      <c r="Z156" s="76"/>
      <c r="AA156" s="33"/>
      <c r="AB156" s="78"/>
    </row>
    <row r="157" spans="1:28" s="19" customFormat="1" ht="15">
      <c r="A157" s="71">
        <v>4</v>
      </c>
      <c r="B157" s="71">
        <v>1</v>
      </c>
      <c r="C157" s="71">
        <v>1</v>
      </c>
      <c r="D157" s="71">
        <v>0</v>
      </c>
      <c r="E157" s="71">
        <v>4</v>
      </c>
      <c r="F157" s="71">
        <v>1</v>
      </c>
      <c r="G157" s="71">
        <v>2</v>
      </c>
      <c r="H157" s="71">
        <v>5</v>
      </c>
      <c r="I157" s="66">
        <v>5</v>
      </c>
      <c r="J157" s="66">
        <v>3</v>
      </c>
      <c r="K157" s="66">
        <v>0</v>
      </c>
      <c r="L157" s="66">
        <v>2</v>
      </c>
      <c r="M157" s="66">
        <v>2</v>
      </c>
      <c r="N157" s="66">
        <v>1</v>
      </c>
      <c r="O157" s="66">
        <v>0</v>
      </c>
      <c r="P157" s="66">
        <v>0</v>
      </c>
      <c r="Q157" s="66" t="s">
        <v>126</v>
      </c>
      <c r="R157" s="45" t="s">
        <v>116</v>
      </c>
      <c r="S157" s="72" t="s">
        <v>101</v>
      </c>
      <c r="T157" s="76">
        <v>3.1</v>
      </c>
      <c r="U157" s="76">
        <v>15</v>
      </c>
      <c r="V157" s="76">
        <v>3</v>
      </c>
      <c r="W157" s="76">
        <v>3</v>
      </c>
      <c r="X157" s="76">
        <v>3</v>
      </c>
      <c r="Y157" s="69">
        <v>3</v>
      </c>
      <c r="Z157" s="76">
        <f>SUM(T157:Y158)</f>
        <v>30.1</v>
      </c>
      <c r="AA157" s="33">
        <v>2019</v>
      </c>
      <c r="AB157" s="78"/>
    </row>
    <row r="158" spans="1:28" s="19" customFormat="1" ht="34.5" customHeight="1">
      <c r="A158" s="71"/>
      <c r="B158" s="71"/>
      <c r="C158" s="71"/>
      <c r="D158" s="71"/>
      <c r="E158" s="71"/>
      <c r="F158" s="71"/>
      <c r="G158" s="71"/>
      <c r="H158" s="71"/>
      <c r="I158" s="66"/>
      <c r="J158" s="66"/>
      <c r="K158" s="66"/>
      <c r="L158" s="66"/>
      <c r="M158" s="66"/>
      <c r="N158" s="66"/>
      <c r="O158" s="66"/>
      <c r="P158" s="66"/>
      <c r="Q158" s="66"/>
      <c r="R158" s="45" t="s">
        <v>157</v>
      </c>
      <c r="S158" s="73"/>
      <c r="T158" s="76"/>
      <c r="U158" s="76"/>
      <c r="V158" s="76"/>
      <c r="W158" s="76"/>
      <c r="X158" s="76"/>
      <c r="Y158" s="70"/>
      <c r="Z158" s="76"/>
      <c r="AA158" s="33"/>
      <c r="AB158" s="78"/>
    </row>
    <row r="159" spans="1:28" s="19" customFormat="1" ht="13.5" customHeight="1">
      <c r="A159" s="71"/>
      <c r="B159" s="71"/>
      <c r="C159" s="71"/>
      <c r="D159" s="71"/>
      <c r="E159" s="71"/>
      <c r="F159" s="71"/>
      <c r="G159" s="71"/>
      <c r="H159" s="71"/>
      <c r="I159" s="66"/>
      <c r="J159" s="66"/>
      <c r="K159" s="66"/>
      <c r="L159" s="66"/>
      <c r="M159" s="66"/>
      <c r="N159" s="66"/>
      <c r="O159" s="66"/>
      <c r="P159" s="66"/>
      <c r="Q159" s="66"/>
      <c r="R159" s="40" t="s">
        <v>86</v>
      </c>
      <c r="S159" s="80" t="s">
        <v>88</v>
      </c>
      <c r="T159" s="76">
        <v>50</v>
      </c>
      <c r="U159" s="76">
        <v>50</v>
      </c>
      <c r="V159" s="76">
        <v>50</v>
      </c>
      <c r="W159" s="76">
        <v>50</v>
      </c>
      <c r="X159" s="76">
        <v>50</v>
      </c>
      <c r="Y159" s="69"/>
      <c r="Z159" s="76">
        <f>SUM(T159:X160)</f>
        <v>250</v>
      </c>
      <c r="AA159" s="33">
        <v>2019</v>
      </c>
      <c r="AB159" s="78"/>
    </row>
    <row r="160" spans="1:28" s="19" customFormat="1" ht="22.5">
      <c r="A160" s="71"/>
      <c r="B160" s="71"/>
      <c r="C160" s="71"/>
      <c r="D160" s="71"/>
      <c r="E160" s="71"/>
      <c r="F160" s="71"/>
      <c r="G160" s="71"/>
      <c r="H160" s="71"/>
      <c r="I160" s="66"/>
      <c r="J160" s="66"/>
      <c r="K160" s="66"/>
      <c r="L160" s="66"/>
      <c r="M160" s="66"/>
      <c r="N160" s="66"/>
      <c r="O160" s="66"/>
      <c r="P160" s="66"/>
      <c r="Q160" s="66"/>
      <c r="R160" s="40" t="s">
        <v>87</v>
      </c>
      <c r="S160" s="80"/>
      <c r="T160" s="76"/>
      <c r="U160" s="76"/>
      <c r="V160" s="76"/>
      <c r="W160" s="76"/>
      <c r="X160" s="76"/>
      <c r="Y160" s="70"/>
      <c r="Z160" s="76"/>
      <c r="AA160" s="33"/>
      <c r="AB160" s="78"/>
    </row>
    <row r="161" spans="1:28" s="19" customFormat="1" ht="22.5">
      <c r="A161" s="71"/>
      <c r="B161" s="71"/>
      <c r="C161" s="71"/>
      <c r="D161" s="71"/>
      <c r="E161" s="71"/>
      <c r="F161" s="71"/>
      <c r="G161" s="71"/>
      <c r="H161" s="71"/>
      <c r="I161" s="66"/>
      <c r="J161" s="66"/>
      <c r="K161" s="66"/>
      <c r="L161" s="66"/>
      <c r="M161" s="66"/>
      <c r="N161" s="66"/>
      <c r="O161" s="66"/>
      <c r="P161" s="66"/>
      <c r="Q161" s="66"/>
      <c r="R161" s="40" t="s">
        <v>89</v>
      </c>
      <c r="S161" s="72" t="s">
        <v>100</v>
      </c>
      <c r="T161" s="76" t="s">
        <v>34</v>
      </c>
      <c r="U161" s="76" t="s">
        <v>34</v>
      </c>
      <c r="V161" s="76" t="s">
        <v>34</v>
      </c>
      <c r="W161" s="76" t="s">
        <v>34</v>
      </c>
      <c r="X161" s="76" t="s">
        <v>34</v>
      </c>
      <c r="Y161" s="69"/>
      <c r="Z161" s="76" t="s">
        <v>34</v>
      </c>
      <c r="AA161" s="33">
        <v>2019</v>
      </c>
      <c r="AB161" s="78"/>
    </row>
    <row r="162" spans="1:28" s="19" customFormat="1" ht="35.25" customHeight="1">
      <c r="A162" s="71"/>
      <c r="B162" s="71"/>
      <c r="C162" s="71"/>
      <c r="D162" s="71"/>
      <c r="E162" s="71"/>
      <c r="F162" s="71"/>
      <c r="G162" s="71"/>
      <c r="H162" s="71"/>
      <c r="I162" s="66"/>
      <c r="J162" s="66"/>
      <c r="K162" s="66"/>
      <c r="L162" s="66"/>
      <c r="M162" s="66"/>
      <c r="N162" s="66"/>
      <c r="O162" s="66"/>
      <c r="P162" s="66"/>
      <c r="Q162" s="66"/>
      <c r="R162" s="40" t="s">
        <v>90</v>
      </c>
      <c r="S162" s="73"/>
      <c r="T162" s="76"/>
      <c r="U162" s="76"/>
      <c r="V162" s="76"/>
      <c r="W162" s="76"/>
      <c r="X162" s="76"/>
      <c r="Y162" s="70"/>
      <c r="Z162" s="76"/>
      <c r="AA162" s="33"/>
      <c r="AB162" s="78"/>
    </row>
    <row r="163" spans="1:28" s="19" customFormat="1" ht="15">
      <c r="A163" s="71"/>
      <c r="B163" s="71"/>
      <c r="C163" s="71"/>
      <c r="D163" s="71"/>
      <c r="E163" s="71"/>
      <c r="F163" s="71"/>
      <c r="G163" s="71"/>
      <c r="H163" s="71"/>
      <c r="I163" s="66"/>
      <c r="J163" s="66"/>
      <c r="K163" s="66"/>
      <c r="L163" s="66"/>
      <c r="M163" s="66"/>
      <c r="N163" s="66"/>
      <c r="O163" s="66"/>
      <c r="P163" s="66"/>
      <c r="Q163" s="66"/>
      <c r="R163" s="40" t="s">
        <v>117</v>
      </c>
      <c r="S163" s="80" t="s">
        <v>92</v>
      </c>
      <c r="T163" s="76">
        <v>4</v>
      </c>
      <c r="U163" s="76">
        <v>4</v>
      </c>
      <c r="V163" s="76">
        <v>4</v>
      </c>
      <c r="W163" s="76">
        <v>4</v>
      </c>
      <c r="X163" s="76">
        <v>4</v>
      </c>
      <c r="Y163" s="69"/>
      <c r="Z163" s="76">
        <f>SUM(T163:X164)</f>
        <v>20</v>
      </c>
      <c r="AA163" s="33">
        <v>2019</v>
      </c>
      <c r="AB163" s="78"/>
    </row>
    <row r="164" spans="1:28" s="19" customFormat="1" ht="15" customHeight="1">
      <c r="A164" s="71"/>
      <c r="B164" s="71"/>
      <c r="C164" s="71"/>
      <c r="D164" s="71"/>
      <c r="E164" s="71"/>
      <c r="F164" s="71"/>
      <c r="G164" s="71"/>
      <c r="H164" s="71"/>
      <c r="I164" s="66"/>
      <c r="J164" s="66"/>
      <c r="K164" s="66"/>
      <c r="L164" s="66"/>
      <c r="M164" s="66"/>
      <c r="N164" s="66"/>
      <c r="O164" s="66"/>
      <c r="P164" s="66"/>
      <c r="Q164" s="66"/>
      <c r="R164" s="40" t="s">
        <v>91</v>
      </c>
      <c r="S164" s="80"/>
      <c r="T164" s="76"/>
      <c r="U164" s="76"/>
      <c r="V164" s="76"/>
      <c r="W164" s="76"/>
      <c r="X164" s="76"/>
      <c r="Y164" s="70"/>
      <c r="Z164" s="76"/>
      <c r="AA164" s="33"/>
      <c r="AB164" s="78"/>
    </row>
  </sheetData>
  <sheetProtection/>
  <mergeCells count="1428">
    <mergeCell ref="AA119:AA124"/>
    <mergeCell ref="Y163:Y164"/>
    <mergeCell ref="Y159:Y160"/>
    <mergeCell ref="Y157:Y158"/>
    <mergeCell ref="Y143:Y144"/>
    <mergeCell ref="Y141:Y142"/>
    <mergeCell ref="Y147:Y148"/>
    <mergeCell ref="Y161:Y162"/>
    <mergeCell ref="Y139:Y140"/>
    <mergeCell ref="Y137:Y138"/>
    <mergeCell ref="R121:R122"/>
    <mergeCell ref="R123:R124"/>
    <mergeCell ref="S119:S124"/>
    <mergeCell ref="Y111:Y112"/>
    <mergeCell ref="Y135:Y136"/>
    <mergeCell ref="Y64:Y65"/>
    <mergeCell ref="Y72:Y73"/>
    <mergeCell ref="Y70:Y71"/>
    <mergeCell ref="Y133:Y134"/>
    <mergeCell ref="Y117:Y118"/>
    <mergeCell ref="Y105:Y106"/>
    <mergeCell ref="Y103:Y104"/>
    <mergeCell ref="Y80:Y81"/>
    <mergeCell ref="Y82:Y83"/>
    <mergeCell ref="Y109:Y110"/>
    <mergeCell ref="U17:U20"/>
    <mergeCell ref="V17:V20"/>
    <mergeCell ref="Y50:Y51"/>
    <mergeCell ref="Y68:Y69"/>
    <mergeCell ref="Y62:Y63"/>
    <mergeCell ref="Y60:Y61"/>
    <mergeCell ref="Y54:Y55"/>
    <mergeCell ref="Y52:Y53"/>
    <mergeCell ref="U24:U25"/>
    <mergeCell ref="Y56:Y57"/>
    <mergeCell ref="Y58:Y59"/>
    <mergeCell ref="Q42:Q43"/>
    <mergeCell ref="T36:T37"/>
    <mergeCell ref="V42:V43"/>
    <mergeCell ref="Y48:Y49"/>
    <mergeCell ref="U56:U57"/>
    <mergeCell ref="W56:W57"/>
    <mergeCell ref="U42:U43"/>
    <mergeCell ref="P34:P35"/>
    <mergeCell ref="T13:Y16"/>
    <mergeCell ref="Y17:Y20"/>
    <mergeCell ref="Y24:Y25"/>
    <mergeCell ref="W17:W20"/>
    <mergeCell ref="X17:X20"/>
    <mergeCell ref="U30:U31"/>
    <mergeCell ref="U28:U29"/>
    <mergeCell ref="T30:T31"/>
    <mergeCell ref="T24:T25"/>
    <mergeCell ref="F24:F25"/>
    <mergeCell ref="L24:L25"/>
    <mergeCell ref="I24:I25"/>
    <mergeCell ref="K24:K25"/>
    <mergeCell ref="J24:J25"/>
    <mergeCell ref="P30:P33"/>
    <mergeCell ref="K26:K27"/>
    <mergeCell ref="L26:L27"/>
    <mergeCell ref="O30:O33"/>
    <mergeCell ref="I26:I27"/>
    <mergeCell ref="A24:A25"/>
    <mergeCell ref="B24:B25"/>
    <mergeCell ref="A26:A27"/>
    <mergeCell ref="B26:B27"/>
    <mergeCell ref="C24:C25"/>
    <mergeCell ref="G24:G25"/>
    <mergeCell ref="D24:D25"/>
    <mergeCell ref="E24:E25"/>
    <mergeCell ref="H24:H25"/>
    <mergeCell ref="A13:Q15"/>
    <mergeCell ref="H16:Q19"/>
    <mergeCell ref="R13:R20"/>
    <mergeCell ref="S13:S20"/>
    <mergeCell ref="A16:C20"/>
    <mergeCell ref="D16:E20"/>
    <mergeCell ref="M20:Q20"/>
    <mergeCell ref="F16:G20"/>
    <mergeCell ref="H20:I20"/>
    <mergeCell ref="K20:L20"/>
    <mergeCell ref="C26:C27"/>
    <mergeCell ref="Q26:Q27"/>
    <mergeCell ref="S26:S27"/>
    <mergeCell ref="S56:S57"/>
    <mergeCell ref="G26:G27"/>
    <mergeCell ref="O26:O27"/>
    <mergeCell ref="H26:H27"/>
    <mergeCell ref="F26:F27"/>
    <mergeCell ref="F28:F29"/>
    <mergeCell ref="J26:J27"/>
    <mergeCell ref="AA17:AA20"/>
    <mergeCell ref="Z13:AA16"/>
    <mergeCell ref="S52:S53"/>
    <mergeCell ref="T52:T53"/>
    <mergeCell ref="U52:U53"/>
    <mergeCell ref="V52:V53"/>
    <mergeCell ref="W52:W53"/>
    <mergeCell ref="X52:X53"/>
    <mergeCell ref="W26:W27"/>
    <mergeCell ref="T17:T20"/>
    <mergeCell ref="AB13:AB15"/>
    <mergeCell ref="V24:V25"/>
    <mergeCell ref="W24:W25"/>
    <mergeCell ref="X24:X25"/>
    <mergeCell ref="Z28:Z29"/>
    <mergeCell ref="AB17:AB19"/>
    <mergeCell ref="AB24:AB25"/>
    <mergeCell ref="Z24:Z25"/>
    <mergeCell ref="Z17:Z20"/>
    <mergeCell ref="Y28:Y29"/>
    <mergeCell ref="N24:N25"/>
    <mergeCell ref="O24:O25"/>
    <mergeCell ref="Q24:Q25"/>
    <mergeCell ref="L28:L29"/>
    <mergeCell ref="P28:P29"/>
    <mergeCell ref="S24:S25"/>
    <mergeCell ref="N26:N27"/>
    <mergeCell ref="M24:M25"/>
    <mergeCell ref="M26:M27"/>
    <mergeCell ref="Q28:Q29"/>
    <mergeCell ref="D26:D27"/>
    <mergeCell ref="E26:E27"/>
    <mergeCell ref="U26:U27"/>
    <mergeCell ref="V28:V29"/>
    <mergeCell ref="G28:G29"/>
    <mergeCell ref="H28:H29"/>
    <mergeCell ref="T26:T27"/>
    <mergeCell ref="T28:T29"/>
    <mergeCell ref="V26:V27"/>
    <mergeCell ref="E28:E29"/>
    <mergeCell ref="A28:A29"/>
    <mergeCell ref="B28:B29"/>
    <mergeCell ref="C28:C29"/>
    <mergeCell ref="D28:D29"/>
    <mergeCell ref="Q30:Q33"/>
    <mergeCell ref="S30:S31"/>
    <mergeCell ref="K28:K29"/>
    <mergeCell ref="O28:O29"/>
    <mergeCell ref="S28:S29"/>
    <mergeCell ref="I30:I33"/>
    <mergeCell ref="AB26:AB27"/>
    <mergeCell ref="Z26:Z27"/>
    <mergeCell ref="AB30:AB33"/>
    <mergeCell ref="W30:W31"/>
    <mergeCell ref="X30:X31"/>
    <mergeCell ref="Z30:Z31"/>
    <mergeCell ref="Y26:Y27"/>
    <mergeCell ref="AB28:AB29"/>
    <mergeCell ref="X26:X27"/>
    <mergeCell ref="Y30:Y31"/>
    <mergeCell ref="W28:W29"/>
    <mergeCell ref="X28:X29"/>
    <mergeCell ref="C34:C35"/>
    <mergeCell ref="D34:D35"/>
    <mergeCell ref="Q34:Q35"/>
    <mergeCell ref="J28:J29"/>
    <mergeCell ref="M28:M29"/>
    <mergeCell ref="N28:N29"/>
    <mergeCell ref="M34:M35"/>
    <mergeCell ref="V30:V31"/>
    <mergeCell ref="E34:E35"/>
    <mergeCell ref="F34:F35"/>
    <mergeCell ref="A30:A33"/>
    <mergeCell ref="B30:B33"/>
    <mergeCell ref="C30:C33"/>
    <mergeCell ref="D30:D33"/>
    <mergeCell ref="E30:E33"/>
    <mergeCell ref="F30:F33"/>
    <mergeCell ref="B34:B35"/>
    <mergeCell ref="A34:A35"/>
    <mergeCell ref="G34:G35"/>
    <mergeCell ref="I28:I29"/>
    <mergeCell ref="M30:M33"/>
    <mergeCell ref="N30:N33"/>
    <mergeCell ref="K30:K33"/>
    <mergeCell ref="L30:L33"/>
    <mergeCell ref="G30:G33"/>
    <mergeCell ref="H30:H33"/>
    <mergeCell ref="H34:H35"/>
    <mergeCell ref="I34:I35"/>
    <mergeCell ref="J30:J33"/>
    <mergeCell ref="AB36:AB39"/>
    <mergeCell ref="A40:A41"/>
    <mergeCell ref="B40:B41"/>
    <mergeCell ref="C40:C41"/>
    <mergeCell ref="D40:D41"/>
    <mergeCell ref="E40:E41"/>
    <mergeCell ref="Q40:Q41"/>
    <mergeCell ref="T40:T41"/>
    <mergeCell ref="J34:J35"/>
    <mergeCell ref="N34:N35"/>
    <mergeCell ref="O34:O35"/>
    <mergeCell ref="K34:K35"/>
    <mergeCell ref="L34:L35"/>
    <mergeCell ref="N40:N41"/>
    <mergeCell ref="T42:T43"/>
    <mergeCell ref="P40:P41"/>
    <mergeCell ref="T34:T35"/>
    <mergeCell ref="S40:S41"/>
    <mergeCell ref="M40:M41"/>
    <mergeCell ref="Z36:Z37"/>
    <mergeCell ref="X36:X37"/>
    <mergeCell ref="U36:U37"/>
    <mergeCell ref="S36:S37"/>
    <mergeCell ref="O40:O41"/>
    <mergeCell ref="V36:V37"/>
    <mergeCell ref="W36:W37"/>
    <mergeCell ref="AB40:AB41"/>
    <mergeCell ref="U40:U41"/>
    <mergeCell ref="V40:V41"/>
    <mergeCell ref="W40:W41"/>
    <mergeCell ref="X40:X41"/>
    <mergeCell ref="Z40:Z41"/>
    <mergeCell ref="Y40:Y41"/>
    <mergeCell ref="Y42:Y43"/>
    <mergeCell ref="L40:L41"/>
    <mergeCell ref="K42:K43"/>
    <mergeCell ref="L42:L43"/>
    <mergeCell ref="F40:F41"/>
    <mergeCell ref="G40:G41"/>
    <mergeCell ref="I40:I41"/>
    <mergeCell ref="F42:F43"/>
    <mergeCell ref="J40:J41"/>
    <mergeCell ref="W42:W43"/>
    <mergeCell ref="N44:N45"/>
    <mergeCell ref="V44:V45"/>
    <mergeCell ref="K40:K41"/>
    <mergeCell ref="I42:I43"/>
    <mergeCell ref="A42:A43"/>
    <mergeCell ref="B42:B43"/>
    <mergeCell ref="C42:C43"/>
    <mergeCell ref="D42:D43"/>
    <mergeCell ref="E42:E43"/>
    <mergeCell ref="H40:H41"/>
    <mergeCell ref="Y44:Y45"/>
    <mergeCell ref="Z44:Z45"/>
    <mergeCell ref="G44:G45"/>
    <mergeCell ref="G42:G43"/>
    <mergeCell ref="W44:W45"/>
    <mergeCell ref="X44:X45"/>
    <mergeCell ref="H42:H43"/>
    <mergeCell ref="J42:J43"/>
    <mergeCell ref="M42:M43"/>
    <mergeCell ref="N42:N43"/>
    <mergeCell ref="U46:U47"/>
    <mergeCell ref="N46:N47"/>
    <mergeCell ref="AB42:AB43"/>
    <mergeCell ref="T44:T45"/>
    <mergeCell ref="U44:U45"/>
    <mergeCell ref="P42:P43"/>
    <mergeCell ref="S42:S43"/>
    <mergeCell ref="O42:O43"/>
    <mergeCell ref="Z42:Z43"/>
    <mergeCell ref="AB44:AB45"/>
    <mergeCell ref="J44:J45"/>
    <mergeCell ref="B48:B49"/>
    <mergeCell ref="C48:C49"/>
    <mergeCell ref="D48:D49"/>
    <mergeCell ref="I44:I45"/>
    <mergeCell ref="B46:B47"/>
    <mergeCell ref="G48:G49"/>
    <mergeCell ref="T46:T47"/>
    <mergeCell ref="V46:V47"/>
    <mergeCell ref="H44:H45"/>
    <mergeCell ref="K46:K47"/>
    <mergeCell ref="L46:L47"/>
    <mergeCell ref="S46:S47"/>
    <mergeCell ref="K44:K45"/>
    <mergeCell ref="L44:L45"/>
    <mergeCell ref="P44:P45"/>
    <mergeCell ref="H46:H47"/>
    <mergeCell ref="T48:T49"/>
    <mergeCell ref="O48:O49"/>
    <mergeCell ref="M48:M49"/>
    <mergeCell ref="N48:N49"/>
    <mergeCell ref="M44:M45"/>
    <mergeCell ref="Q48:Q49"/>
    <mergeCell ref="Q44:Q45"/>
    <mergeCell ref="O44:O45"/>
    <mergeCell ref="M46:M47"/>
    <mergeCell ref="S44:S45"/>
    <mergeCell ref="A44:A45"/>
    <mergeCell ref="B44:B45"/>
    <mergeCell ref="C44:C45"/>
    <mergeCell ref="D44:D45"/>
    <mergeCell ref="A46:A47"/>
    <mergeCell ref="G46:G47"/>
    <mergeCell ref="C46:C47"/>
    <mergeCell ref="E44:E45"/>
    <mergeCell ref="F46:F47"/>
    <mergeCell ref="F44:F45"/>
    <mergeCell ref="K48:K49"/>
    <mergeCell ref="L48:L49"/>
    <mergeCell ref="O46:O47"/>
    <mergeCell ref="P48:P49"/>
    <mergeCell ref="H48:H49"/>
    <mergeCell ref="E48:E49"/>
    <mergeCell ref="F48:F49"/>
    <mergeCell ref="P46:P47"/>
    <mergeCell ref="A48:A49"/>
    <mergeCell ref="D46:D47"/>
    <mergeCell ref="E46:E47"/>
    <mergeCell ref="J48:J49"/>
    <mergeCell ref="I48:I49"/>
    <mergeCell ref="J46:J47"/>
    <mergeCell ref="I46:I47"/>
    <mergeCell ref="T60:T61"/>
    <mergeCell ref="T54:T55"/>
    <mergeCell ref="X58:X59"/>
    <mergeCell ref="Z58:Z59"/>
    <mergeCell ref="W48:W49"/>
    <mergeCell ref="X48:X49"/>
    <mergeCell ref="Z48:Z49"/>
    <mergeCell ref="Z56:Z57"/>
    <mergeCell ref="X56:X57"/>
    <mergeCell ref="V56:V57"/>
    <mergeCell ref="W46:W47"/>
    <mergeCell ref="X46:X47"/>
    <mergeCell ref="Z46:Z47"/>
    <mergeCell ref="Q46:Q47"/>
    <mergeCell ref="S50:S51"/>
    <mergeCell ref="T50:T51"/>
    <mergeCell ref="U50:U51"/>
    <mergeCell ref="V50:V51"/>
    <mergeCell ref="S48:S49"/>
    <mergeCell ref="Y46:Y47"/>
    <mergeCell ref="U48:U49"/>
    <mergeCell ref="U60:U61"/>
    <mergeCell ref="AB58:AB59"/>
    <mergeCell ref="W50:W51"/>
    <mergeCell ref="X50:X51"/>
    <mergeCell ref="X60:X61"/>
    <mergeCell ref="AB48:AB49"/>
    <mergeCell ref="Z50:Z51"/>
    <mergeCell ref="V48:V49"/>
    <mergeCell ref="Z52:Z53"/>
    <mergeCell ref="S54:S55"/>
    <mergeCell ref="U54:U55"/>
    <mergeCell ref="G58:G59"/>
    <mergeCell ref="J58:J59"/>
    <mergeCell ref="N58:N59"/>
    <mergeCell ref="L58:L59"/>
    <mergeCell ref="P58:P59"/>
    <mergeCell ref="M58:M59"/>
    <mergeCell ref="O58:O59"/>
    <mergeCell ref="T56:T57"/>
    <mergeCell ref="M60:M61"/>
    <mergeCell ref="L62:L63"/>
    <mergeCell ref="V54:V55"/>
    <mergeCell ref="W54:W55"/>
    <mergeCell ref="X54:X55"/>
    <mergeCell ref="S58:S59"/>
    <mergeCell ref="T58:T59"/>
    <mergeCell ref="V58:V59"/>
    <mergeCell ref="W58:W59"/>
    <mergeCell ref="U58:U59"/>
    <mergeCell ref="K58:K59"/>
    <mergeCell ref="J60:J61"/>
    <mergeCell ref="S62:S63"/>
    <mergeCell ref="A58:A59"/>
    <mergeCell ref="B58:B59"/>
    <mergeCell ref="C58:C59"/>
    <mergeCell ref="D58:D59"/>
    <mergeCell ref="E58:E59"/>
    <mergeCell ref="F58:F59"/>
    <mergeCell ref="A60:A61"/>
    <mergeCell ref="B60:B61"/>
    <mergeCell ref="C60:C61"/>
    <mergeCell ref="D60:D61"/>
    <mergeCell ref="H62:H63"/>
    <mergeCell ref="W60:W61"/>
    <mergeCell ref="N60:N61"/>
    <mergeCell ref="E60:E61"/>
    <mergeCell ref="F60:F61"/>
    <mergeCell ref="K60:K61"/>
    <mergeCell ref="L60:L61"/>
    <mergeCell ref="Q58:Q59"/>
    <mergeCell ref="V60:V61"/>
    <mergeCell ref="Q60:Q61"/>
    <mergeCell ref="O60:O61"/>
    <mergeCell ref="S60:S61"/>
    <mergeCell ref="G60:G61"/>
    <mergeCell ref="H60:H61"/>
    <mergeCell ref="I60:I61"/>
    <mergeCell ref="H58:H59"/>
    <mergeCell ref="I58:I59"/>
    <mergeCell ref="A62:A63"/>
    <mergeCell ref="B62:B63"/>
    <mergeCell ref="G62:G63"/>
    <mergeCell ref="C62:C63"/>
    <mergeCell ref="D62:D63"/>
    <mergeCell ref="E62:E63"/>
    <mergeCell ref="F62:F63"/>
    <mergeCell ref="I62:I63"/>
    <mergeCell ref="J62:J63"/>
    <mergeCell ref="M62:M63"/>
    <mergeCell ref="N62:N63"/>
    <mergeCell ref="O62:O63"/>
    <mergeCell ref="K62:K63"/>
    <mergeCell ref="U64:U65"/>
    <mergeCell ref="V64:V65"/>
    <mergeCell ref="W64:W65"/>
    <mergeCell ref="U62:U63"/>
    <mergeCell ref="V62:V63"/>
    <mergeCell ref="Q64:Q65"/>
    <mergeCell ref="Q62:Q63"/>
    <mergeCell ref="W62:W63"/>
    <mergeCell ref="T62:T63"/>
    <mergeCell ref="T64:T65"/>
    <mergeCell ref="Z68:Z69"/>
    <mergeCell ref="A68:A69"/>
    <mergeCell ref="B68:B69"/>
    <mergeCell ref="J64:J65"/>
    <mergeCell ref="M64:M65"/>
    <mergeCell ref="W68:W69"/>
    <mergeCell ref="H64:H65"/>
    <mergeCell ref="I64:I65"/>
    <mergeCell ref="K64:K65"/>
    <mergeCell ref="L64:L65"/>
    <mergeCell ref="M68:M69"/>
    <mergeCell ref="N68:N69"/>
    <mergeCell ref="A64:A65"/>
    <mergeCell ref="B64:B65"/>
    <mergeCell ref="C64:C65"/>
    <mergeCell ref="D64:D65"/>
    <mergeCell ref="G64:G65"/>
    <mergeCell ref="E64:E65"/>
    <mergeCell ref="F64:F65"/>
    <mergeCell ref="N64:N65"/>
    <mergeCell ref="X68:X69"/>
    <mergeCell ref="J68:J69"/>
    <mergeCell ref="U70:U71"/>
    <mergeCell ref="V70:V71"/>
    <mergeCell ref="Q70:Q71"/>
    <mergeCell ref="H68:H69"/>
    <mergeCell ref="J70:J71"/>
    <mergeCell ref="L68:L69"/>
    <mergeCell ref="I68:I69"/>
    <mergeCell ref="Q68:Q69"/>
    <mergeCell ref="Z70:Z71"/>
    <mergeCell ref="Z72:Z73"/>
    <mergeCell ref="C68:C69"/>
    <mergeCell ref="D68:D69"/>
    <mergeCell ref="E68:E69"/>
    <mergeCell ref="F68:F69"/>
    <mergeCell ref="G68:G69"/>
    <mergeCell ref="X70:X71"/>
    <mergeCell ref="S68:S69"/>
    <mergeCell ref="T68:T69"/>
    <mergeCell ref="S70:S71"/>
    <mergeCell ref="O70:O71"/>
    <mergeCell ref="L70:L71"/>
    <mergeCell ref="K68:K69"/>
    <mergeCell ref="P68:P69"/>
    <mergeCell ref="AB72:AB73"/>
    <mergeCell ref="V72:V73"/>
    <mergeCell ref="N72:N73"/>
    <mergeCell ref="AB70:AB71"/>
    <mergeCell ref="X72:X73"/>
    <mergeCell ref="O72:O73"/>
    <mergeCell ref="Q72:Q73"/>
    <mergeCell ref="S72:S73"/>
    <mergeCell ref="T72:T73"/>
    <mergeCell ref="A72:A73"/>
    <mergeCell ref="B72:B73"/>
    <mergeCell ref="G72:G73"/>
    <mergeCell ref="M70:M71"/>
    <mergeCell ref="K70:K71"/>
    <mergeCell ref="G74:G75"/>
    <mergeCell ref="A70:A71"/>
    <mergeCell ref="B70:B71"/>
    <mergeCell ref="C70:C71"/>
    <mergeCell ref="I72:I73"/>
    <mergeCell ref="J72:J73"/>
    <mergeCell ref="H72:H73"/>
    <mergeCell ref="G70:G71"/>
    <mergeCell ref="U72:U73"/>
    <mergeCell ref="W70:W71"/>
    <mergeCell ref="H70:H71"/>
    <mergeCell ref="W72:W73"/>
    <mergeCell ref="C72:C73"/>
    <mergeCell ref="D72:D73"/>
    <mergeCell ref="E72:E73"/>
    <mergeCell ref="F72:F73"/>
    <mergeCell ref="I70:I71"/>
    <mergeCell ref="D70:D71"/>
    <mergeCell ref="N70:N71"/>
    <mergeCell ref="E70:E71"/>
    <mergeCell ref="F70:F71"/>
    <mergeCell ref="J80:J81"/>
    <mergeCell ref="K80:K81"/>
    <mergeCell ref="I78:I79"/>
    <mergeCell ref="M72:M73"/>
    <mergeCell ref="K72:K73"/>
    <mergeCell ref="L72:L73"/>
    <mergeCell ref="K78:K79"/>
    <mergeCell ref="I74:I75"/>
    <mergeCell ref="J78:J79"/>
    <mergeCell ref="A80:A81"/>
    <mergeCell ref="B80:B81"/>
    <mergeCell ref="C80:C81"/>
    <mergeCell ref="D80:D81"/>
    <mergeCell ref="E80:E81"/>
    <mergeCell ref="I80:I81"/>
    <mergeCell ref="F80:F81"/>
    <mergeCell ref="J74:J75"/>
    <mergeCell ref="G80:G81"/>
    <mergeCell ref="A78:A79"/>
    <mergeCell ref="B78:B79"/>
    <mergeCell ref="C78:C79"/>
    <mergeCell ref="D78:D79"/>
    <mergeCell ref="G78:G79"/>
    <mergeCell ref="AB78:AB79"/>
    <mergeCell ref="Y78:Y79"/>
    <mergeCell ref="E78:E79"/>
    <mergeCell ref="F78:F79"/>
    <mergeCell ref="N78:N79"/>
    <mergeCell ref="M78:M79"/>
    <mergeCell ref="Z78:Z79"/>
    <mergeCell ref="X78:X79"/>
    <mergeCell ref="L78:L79"/>
    <mergeCell ref="L80:L81"/>
    <mergeCell ref="H80:H81"/>
    <mergeCell ref="H78:H79"/>
    <mergeCell ref="M80:M81"/>
    <mergeCell ref="S105:S106"/>
    <mergeCell ref="M103:M104"/>
    <mergeCell ref="N103:N104"/>
    <mergeCell ref="K103:K104"/>
    <mergeCell ref="O103:O104"/>
    <mergeCell ref="O78:O79"/>
    <mergeCell ref="T105:T106"/>
    <mergeCell ref="U105:U106"/>
    <mergeCell ref="T80:T81"/>
    <mergeCell ref="X80:X81"/>
    <mergeCell ref="V105:V106"/>
    <mergeCell ref="S103:S104"/>
    <mergeCell ref="T103:T104"/>
    <mergeCell ref="W80:W81"/>
    <mergeCell ref="X91:X92"/>
    <mergeCell ref="V80:V81"/>
    <mergeCell ref="AB80:AB81"/>
    <mergeCell ref="Z105:Z106"/>
    <mergeCell ref="Z80:Z81"/>
    <mergeCell ref="Z103:Z104"/>
    <mergeCell ref="Z91:Z92"/>
    <mergeCell ref="AB82:AB83"/>
    <mergeCell ref="Z96:Z97"/>
    <mergeCell ref="AA96:AA97"/>
    <mergeCell ref="Z107:Z108"/>
    <mergeCell ref="X107:X108"/>
    <mergeCell ref="Y107:Y108"/>
    <mergeCell ref="W105:W106"/>
    <mergeCell ref="X105:X106"/>
    <mergeCell ref="AB103:AB104"/>
    <mergeCell ref="AB105:AB106"/>
    <mergeCell ref="W82:W83"/>
    <mergeCell ref="V78:V79"/>
    <mergeCell ref="W78:W79"/>
    <mergeCell ref="P80:P81"/>
    <mergeCell ref="P78:P79"/>
    <mergeCell ref="U78:U79"/>
    <mergeCell ref="Q78:Q79"/>
    <mergeCell ref="S78:S79"/>
    <mergeCell ref="Q80:Q81"/>
    <mergeCell ref="T78:T79"/>
    <mergeCell ref="U80:U81"/>
    <mergeCell ref="S80:S81"/>
    <mergeCell ref="N80:N81"/>
    <mergeCell ref="O80:O81"/>
    <mergeCell ref="P103:P104"/>
    <mergeCell ref="U103:U104"/>
    <mergeCell ref="N82:N83"/>
    <mergeCell ref="O82:O83"/>
    <mergeCell ref="P82:P83"/>
    <mergeCell ref="Q82:Q83"/>
    <mergeCell ref="Q103:Q104"/>
    <mergeCell ref="A105:A106"/>
    <mergeCell ref="B105:B106"/>
    <mergeCell ref="C105:C106"/>
    <mergeCell ref="D105:D106"/>
    <mergeCell ref="G103:G104"/>
    <mergeCell ref="N105:N106"/>
    <mergeCell ref="H103:H104"/>
    <mergeCell ref="Q105:Q106"/>
    <mergeCell ref="K105:K106"/>
    <mergeCell ref="L105:L106"/>
    <mergeCell ref="P105:P106"/>
    <mergeCell ref="I105:I106"/>
    <mergeCell ref="A103:A104"/>
    <mergeCell ref="B103:B104"/>
    <mergeCell ref="C103:C104"/>
    <mergeCell ref="D103:D104"/>
    <mergeCell ref="E103:E104"/>
    <mergeCell ref="F107:F108"/>
    <mergeCell ref="E105:E106"/>
    <mergeCell ref="F105:F106"/>
    <mergeCell ref="I103:I104"/>
    <mergeCell ref="J103:J104"/>
    <mergeCell ref="H105:H106"/>
    <mergeCell ref="G107:G108"/>
    <mergeCell ref="H107:H108"/>
    <mergeCell ref="F103:F104"/>
    <mergeCell ref="O105:O106"/>
    <mergeCell ref="A107:A108"/>
    <mergeCell ref="B107:B108"/>
    <mergeCell ref="C107:C108"/>
    <mergeCell ref="D107:D108"/>
    <mergeCell ref="G105:G106"/>
    <mergeCell ref="L107:L108"/>
    <mergeCell ref="J105:J106"/>
    <mergeCell ref="M105:M106"/>
    <mergeCell ref="E107:E108"/>
    <mergeCell ref="Q107:Q108"/>
    <mergeCell ref="N107:N108"/>
    <mergeCell ref="O107:O108"/>
    <mergeCell ref="AB109:AB110"/>
    <mergeCell ref="S109:S110"/>
    <mergeCell ref="T109:T110"/>
    <mergeCell ref="U109:U110"/>
    <mergeCell ref="Z109:Z110"/>
    <mergeCell ref="Q109:Q110"/>
    <mergeCell ref="W107:W108"/>
    <mergeCell ref="H109:H110"/>
    <mergeCell ref="J109:J110"/>
    <mergeCell ref="M109:M110"/>
    <mergeCell ref="N109:N110"/>
    <mergeCell ref="O109:O110"/>
    <mergeCell ref="J107:J108"/>
    <mergeCell ref="M107:M108"/>
    <mergeCell ref="I107:I108"/>
    <mergeCell ref="I109:I110"/>
    <mergeCell ref="K107:K108"/>
    <mergeCell ref="Q111:Q112"/>
    <mergeCell ref="S111:S112"/>
    <mergeCell ref="X109:X110"/>
    <mergeCell ref="V109:V110"/>
    <mergeCell ref="W109:W110"/>
    <mergeCell ref="U111:U112"/>
    <mergeCell ref="V111:V112"/>
    <mergeCell ref="F135:F136"/>
    <mergeCell ref="E109:E110"/>
    <mergeCell ref="F109:F110"/>
    <mergeCell ref="G109:G110"/>
    <mergeCell ref="A111:A112"/>
    <mergeCell ref="B111:B112"/>
    <mergeCell ref="C111:C112"/>
    <mergeCell ref="D111:D112"/>
    <mergeCell ref="E111:E112"/>
    <mergeCell ref="F111:F112"/>
    <mergeCell ref="D127:D128"/>
    <mergeCell ref="A135:A136"/>
    <mergeCell ref="B135:B136"/>
    <mergeCell ref="C135:C136"/>
    <mergeCell ref="D135:D136"/>
    <mergeCell ref="E135:E136"/>
    <mergeCell ref="A133:A134"/>
    <mergeCell ref="B133:B134"/>
    <mergeCell ref="C133:C134"/>
    <mergeCell ref="D133:D134"/>
    <mergeCell ref="C109:C110"/>
    <mergeCell ref="D109:D110"/>
    <mergeCell ref="A109:A110"/>
    <mergeCell ref="B109:B110"/>
    <mergeCell ref="C127:C128"/>
    <mergeCell ref="E133:E134"/>
    <mergeCell ref="A113:A114"/>
    <mergeCell ref="B113:B114"/>
    <mergeCell ref="C113:C114"/>
    <mergeCell ref="D113:D114"/>
    <mergeCell ref="E113:E114"/>
    <mergeCell ref="F113:F114"/>
    <mergeCell ref="E127:E128"/>
    <mergeCell ref="F127:F128"/>
    <mergeCell ref="W111:W112"/>
    <mergeCell ref="G133:G134"/>
    <mergeCell ref="T111:T112"/>
    <mergeCell ref="H133:H134"/>
    <mergeCell ref="I133:I134"/>
    <mergeCell ref="O111:O112"/>
    <mergeCell ref="K133:K134"/>
    <mergeCell ref="M111:M112"/>
    <mergeCell ref="J133:J134"/>
    <mergeCell ref="G111:G112"/>
    <mergeCell ref="A137:A138"/>
    <mergeCell ref="B137:B138"/>
    <mergeCell ref="C137:C138"/>
    <mergeCell ref="D137:D138"/>
    <mergeCell ref="H111:H112"/>
    <mergeCell ref="F133:F134"/>
    <mergeCell ref="I111:I112"/>
    <mergeCell ref="E137:E138"/>
    <mergeCell ref="I135:I136"/>
    <mergeCell ref="A127:A128"/>
    <mergeCell ref="B127:B128"/>
    <mergeCell ref="M133:M134"/>
    <mergeCell ref="H135:H136"/>
    <mergeCell ref="J111:J112"/>
    <mergeCell ref="J115:J116"/>
    <mergeCell ref="K115:K116"/>
    <mergeCell ref="N133:N134"/>
    <mergeCell ref="O133:O134"/>
    <mergeCell ref="L111:L112"/>
    <mergeCell ref="F137:F138"/>
    <mergeCell ref="G137:G138"/>
    <mergeCell ref="H137:H138"/>
    <mergeCell ref="I137:I138"/>
    <mergeCell ref="N137:N138"/>
    <mergeCell ref="O137:O138"/>
    <mergeCell ref="G135:G136"/>
    <mergeCell ref="S137:S138"/>
    <mergeCell ref="T137:T138"/>
    <mergeCell ref="U137:U138"/>
    <mergeCell ref="J137:J138"/>
    <mergeCell ref="M137:M138"/>
    <mergeCell ref="Q137:Q138"/>
    <mergeCell ref="P137:P138"/>
    <mergeCell ref="K137:K138"/>
    <mergeCell ref="S135:S136"/>
    <mergeCell ref="J135:J136"/>
    <mergeCell ref="W139:W140"/>
    <mergeCell ref="V137:V138"/>
    <mergeCell ref="W137:W138"/>
    <mergeCell ref="AB135:AB136"/>
    <mergeCell ref="W135:W136"/>
    <mergeCell ref="AB137:AB138"/>
    <mergeCell ref="X137:X138"/>
    <mergeCell ref="V135:V136"/>
    <mergeCell ref="V139:V140"/>
    <mergeCell ref="M135:M136"/>
    <mergeCell ref="N135:N136"/>
    <mergeCell ref="K135:K136"/>
    <mergeCell ref="L137:L138"/>
    <mergeCell ref="L135:L136"/>
    <mergeCell ref="T135:T136"/>
    <mergeCell ref="O135:O136"/>
    <mergeCell ref="Q135:Q136"/>
    <mergeCell ref="T139:T140"/>
    <mergeCell ref="G139:G140"/>
    <mergeCell ref="X141:X142"/>
    <mergeCell ref="A139:A140"/>
    <mergeCell ref="B139:B140"/>
    <mergeCell ref="C139:C140"/>
    <mergeCell ref="X139:X140"/>
    <mergeCell ref="O139:O140"/>
    <mergeCell ref="Q139:Q140"/>
    <mergeCell ref="S139:S140"/>
    <mergeCell ref="U139:U140"/>
    <mergeCell ref="A141:A142"/>
    <mergeCell ref="B141:B142"/>
    <mergeCell ref="C141:C142"/>
    <mergeCell ref="D141:D142"/>
    <mergeCell ref="H139:H140"/>
    <mergeCell ref="N139:N140"/>
    <mergeCell ref="L139:L140"/>
    <mergeCell ref="K139:K140"/>
    <mergeCell ref="I139:I140"/>
    <mergeCell ref="M139:M140"/>
    <mergeCell ref="AB139:AB140"/>
    <mergeCell ref="Z141:Z142"/>
    <mergeCell ref="Z139:Z140"/>
    <mergeCell ref="D139:D140"/>
    <mergeCell ref="E139:E140"/>
    <mergeCell ref="F139:F140"/>
    <mergeCell ref="O141:O142"/>
    <mergeCell ref="U141:U142"/>
    <mergeCell ref="W141:W142"/>
    <mergeCell ref="S141:S142"/>
    <mergeCell ref="Z143:Z144"/>
    <mergeCell ref="AB143:AB144"/>
    <mergeCell ref="AB145:AB146"/>
    <mergeCell ref="Z145:Z146"/>
    <mergeCell ref="AB141:AB142"/>
    <mergeCell ref="X143:X144"/>
    <mergeCell ref="Y145:Y146"/>
    <mergeCell ref="V145:V146"/>
    <mergeCell ref="W145:W146"/>
    <mergeCell ref="X145:X146"/>
    <mergeCell ref="Q143:Q144"/>
    <mergeCell ref="S143:S144"/>
    <mergeCell ref="T143:T144"/>
    <mergeCell ref="U143:U144"/>
    <mergeCell ref="V143:V144"/>
    <mergeCell ref="Q145:Q146"/>
    <mergeCell ref="U145:U146"/>
    <mergeCell ref="T145:T146"/>
    <mergeCell ref="S145:S146"/>
    <mergeCell ref="A147:A148"/>
    <mergeCell ref="B147:B148"/>
    <mergeCell ref="C147:C148"/>
    <mergeCell ref="H147:H148"/>
    <mergeCell ref="A145:A146"/>
    <mergeCell ref="B145:B146"/>
    <mergeCell ref="C145:C146"/>
    <mergeCell ref="D145:D146"/>
    <mergeCell ref="AB147:AB148"/>
    <mergeCell ref="T147:T148"/>
    <mergeCell ref="U147:U148"/>
    <mergeCell ref="V147:V148"/>
    <mergeCell ref="W147:W148"/>
    <mergeCell ref="Z147:Z148"/>
    <mergeCell ref="X147:X148"/>
    <mergeCell ref="G143:G144"/>
    <mergeCell ref="A143:A144"/>
    <mergeCell ref="B143:B144"/>
    <mergeCell ref="C143:C144"/>
    <mergeCell ref="D143:D144"/>
    <mergeCell ref="J143:J144"/>
    <mergeCell ref="H143:H144"/>
    <mergeCell ref="I143:I144"/>
    <mergeCell ref="E143:E144"/>
    <mergeCell ref="F143:F144"/>
    <mergeCell ref="A149:A150"/>
    <mergeCell ref="B149:B150"/>
    <mergeCell ref="C149:C150"/>
    <mergeCell ref="D149:D150"/>
    <mergeCell ref="E149:E150"/>
    <mergeCell ref="F149:F150"/>
    <mergeCell ref="T149:T150"/>
    <mergeCell ref="U149:U150"/>
    <mergeCell ref="K145:K146"/>
    <mergeCell ref="S147:S148"/>
    <mergeCell ref="J147:J148"/>
    <mergeCell ref="H149:H150"/>
    <mergeCell ref="I147:I148"/>
    <mergeCell ref="P145:P146"/>
    <mergeCell ref="P147:P148"/>
    <mergeCell ref="O147:O148"/>
    <mergeCell ref="AB149:AB150"/>
    <mergeCell ref="N149:N150"/>
    <mergeCell ref="Q149:Q150"/>
    <mergeCell ref="K149:K150"/>
    <mergeCell ref="L149:L150"/>
    <mergeCell ref="M149:M150"/>
    <mergeCell ref="O149:O150"/>
    <mergeCell ref="Y149:Y150"/>
    <mergeCell ref="Z149:Z150"/>
    <mergeCell ref="P149:P150"/>
    <mergeCell ref="G145:G146"/>
    <mergeCell ref="H145:H146"/>
    <mergeCell ref="I145:I146"/>
    <mergeCell ref="J145:J146"/>
    <mergeCell ref="I149:I150"/>
    <mergeCell ref="J149:J150"/>
    <mergeCell ref="D147:D148"/>
    <mergeCell ref="E147:E148"/>
    <mergeCell ref="F147:F148"/>
    <mergeCell ref="G147:G148"/>
    <mergeCell ref="AB151:AB152"/>
    <mergeCell ref="U151:U152"/>
    <mergeCell ref="G151:G152"/>
    <mergeCell ref="Y151:Y152"/>
    <mergeCell ref="N147:N148"/>
    <mergeCell ref="K147:K148"/>
    <mergeCell ref="O151:O152"/>
    <mergeCell ref="G153:G154"/>
    <mergeCell ref="N153:N154"/>
    <mergeCell ref="B151:B152"/>
    <mergeCell ref="F151:F152"/>
    <mergeCell ref="G149:G150"/>
    <mergeCell ref="M153:M154"/>
    <mergeCell ref="M151:M152"/>
    <mergeCell ref="H151:H152"/>
    <mergeCell ref="J151:J152"/>
    <mergeCell ref="AB153:AB154"/>
    <mergeCell ref="T155:T156"/>
    <mergeCell ref="A153:A154"/>
    <mergeCell ref="B153:B154"/>
    <mergeCell ref="C153:C154"/>
    <mergeCell ref="D153:D154"/>
    <mergeCell ref="E153:E154"/>
    <mergeCell ref="J153:J154"/>
    <mergeCell ref="Y155:Y156"/>
    <mergeCell ref="Y153:Y154"/>
    <mergeCell ref="X153:X154"/>
    <mergeCell ref="S153:S154"/>
    <mergeCell ref="K155:K156"/>
    <mergeCell ref="L155:L156"/>
    <mergeCell ref="H155:H156"/>
    <mergeCell ref="AB157:AB158"/>
    <mergeCell ref="AB155:AB156"/>
    <mergeCell ref="U153:U154"/>
    <mergeCell ref="X155:X156"/>
    <mergeCell ref="Z153:Z154"/>
    <mergeCell ref="C151:C152"/>
    <mergeCell ref="D151:D152"/>
    <mergeCell ref="E151:E152"/>
    <mergeCell ref="K153:K154"/>
    <mergeCell ref="H153:H154"/>
    <mergeCell ref="I153:I154"/>
    <mergeCell ref="X151:X152"/>
    <mergeCell ref="V151:V152"/>
    <mergeCell ref="W151:W152"/>
    <mergeCell ref="T153:T154"/>
    <mergeCell ref="Q153:Q154"/>
    <mergeCell ref="U155:U156"/>
    <mergeCell ref="Q151:Q152"/>
    <mergeCell ref="T151:T152"/>
    <mergeCell ref="V153:V154"/>
    <mergeCell ref="W153:W154"/>
    <mergeCell ref="T157:T158"/>
    <mergeCell ref="Q155:Q156"/>
    <mergeCell ref="X157:X158"/>
    <mergeCell ref="U157:U158"/>
    <mergeCell ref="V157:V158"/>
    <mergeCell ref="N155:N156"/>
    <mergeCell ref="P157:P158"/>
    <mergeCell ref="F157:F158"/>
    <mergeCell ref="E159:E160"/>
    <mergeCell ref="P153:P154"/>
    <mergeCell ref="P155:P156"/>
    <mergeCell ref="Q157:Q158"/>
    <mergeCell ref="S155:S156"/>
    <mergeCell ref="N159:N160"/>
    <mergeCell ref="O153:O154"/>
    <mergeCell ref="M157:M158"/>
    <mergeCell ref="O159:O160"/>
    <mergeCell ref="L157:L158"/>
    <mergeCell ref="O155:O156"/>
    <mergeCell ref="O157:O158"/>
    <mergeCell ref="N157:N158"/>
    <mergeCell ref="D157:D158"/>
    <mergeCell ref="K157:K158"/>
    <mergeCell ref="I159:I160"/>
    <mergeCell ref="F155:F156"/>
    <mergeCell ref="G155:G156"/>
    <mergeCell ref="J155:J156"/>
    <mergeCell ref="J159:J160"/>
    <mergeCell ref="M159:M160"/>
    <mergeCell ref="L159:L160"/>
    <mergeCell ref="I157:I158"/>
    <mergeCell ref="J157:J158"/>
    <mergeCell ref="I155:I156"/>
    <mergeCell ref="H157:H158"/>
    <mergeCell ref="A155:A156"/>
    <mergeCell ref="B155:B156"/>
    <mergeCell ref="C155:C156"/>
    <mergeCell ref="D155:D156"/>
    <mergeCell ref="A157:A158"/>
    <mergeCell ref="B157:B158"/>
    <mergeCell ref="C157:C158"/>
    <mergeCell ref="E155:E156"/>
    <mergeCell ref="G157:G158"/>
    <mergeCell ref="AB159:AB160"/>
    <mergeCell ref="S159:S160"/>
    <mergeCell ref="G163:G164"/>
    <mergeCell ref="G159:G160"/>
    <mergeCell ref="H159:H160"/>
    <mergeCell ref="W161:W162"/>
    <mergeCell ref="AB163:AB164"/>
    <mergeCell ref="Z161:Z162"/>
    <mergeCell ref="L161:L162"/>
    <mergeCell ref="AB161:AB162"/>
    <mergeCell ref="V159:V160"/>
    <mergeCell ref="W159:W160"/>
    <mergeCell ref="X159:X160"/>
    <mergeCell ref="O161:O162"/>
    <mergeCell ref="X161:X162"/>
    <mergeCell ref="T161:T162"/>
    <mergeCell ref="U161:U162"/>
    <mergeCell ref="V161:V162"/>
    <mergeCell ref="U159:U160"/>
    <mergeCell ref="P159:P160"/>
    <mergeCell ref="T163:T164"/>
    <mergeCell ref="S163:S164"/>
    <mergeCell ref="J161:J162"/>
    <mergeCell ref="F161:F162"/>
    <mergeCell ref="Q161:Q162"/>
    <mergeCell ref="N161:N162"/>
    <mergeCell ref="S161:S162"/>
    <mergeCell ref="P161:P162"/>
    <mergeCell ref="F163:F164"/>
    <mergeCell ref="J163:J164"/>
    <mergeCell ref="O163:O164"/>
    <mergeCell ref="A163:A164"/>
    <mergeCell ref="B163:B164"/>
    <mergeCell ref="C163:C164"/>
    <mergeCell ref="D163:D164"/>
    <mergeCell ref="E163:E164"/>
    <mergeCell ref="K163:K164"/>
    <mergeCell ref="L163:L164"/>
    <mergeCell ref="I163:I164"/>
    <mergeCell ref="H163:H164"/>
    <mergeCell ref="H161:H162"/>
    <mergeCell ref="M163:M164"/>
    <mergeCell ref="Z137:Z138"/>
    <mergeCell ref="S157:S158"/>
    <mergeCell ref="Z157:Z158"/>
    <mergeCell ref="S151:S152"/>
    <mergeCell ref="W157:W158"/>
    <mergeCell ref="S149:S150"/>
    <mergeCell ref="W149:W150"/>
    <mergeCell ref="X149:X150"/>
    <mergeCell ref="W163:W164"/>
    <mergeCell ref="M155:M156"/>
    <mergeCell ref="X163:X164"/>
    <mergeCell ref="Z163:Z164"/>
    <mergeCell ref="N151:N152"/>
    <mergeCell ref="Z159:Z160"/>
    <mergeCell ref="Z151:Z152"/>
    <mergeCell ref="P151:P152"/>
    <mergeCell ref="Z155:Z156"/>
    <mergeCell ref="N163:N164"/>
    <mergeCell ref="I161:I162"/>
    <mergeCell ref="K159:K160"/>
    <mergeCell ref="U163:U164"/>
    <mergeCell ref="V163:V164"/>
    <mergeCell ref="M161:M162"/>
    <mergeCell ref="K161:K162"/>
    <mergeCell ref="Q163:Q164"/>
    <mergeCell ref="P163:P164"/>
    <mergeCell ref="Q159:Q160"/>
    <mergeCell ref="T159:T160"/>
    <mergeCell ref="W1:AA1"/>
    <mergeCell ref="I6:AN6"/>
    <mergeCell ref="I7:AN7"/>
    <mergeCell ref="I8:T8"/>
    <mergeCell ref="I10:U10"/>
    <mergeCell ref="A2:AA2"/>
    <mergeCell ref="A3:AA3"/>
    <mergeCell ref="A4:AA4"/>
    <mergeCell ref="I9:T9"/>
    <mergeCell ref="X135:X136"/>
    <mergeCell ref="Z135:Z136"/>
    <mergeCell ref="Z64:Z65"/>
    <mergeCell ref="Z76:Z77"/>
    <mergeCell ref="X111:X112"/>
    <mergeCell ref="Z111:Z112"/>
    <mergeCell ref="Z133:Z134"/>
    <mergeCell ref="Z82:Z83"/>
    <mergeCell ref="X82:X83"/>
    <mergeCell ref="X113:X114"/>
    <mergeCell ref="U135:U136"/>
    <mergeCell ref="P135:P136"/>
    <mergeCell ref="N111:N112"/>
    <mergeCell ref="U34:U35"/>
    <mergeCell ref="V34:V35"/>
    <mergeCell ref="X133:X134"/>
    <mergeCell ref="W34:W35"/>
    <mergeCell ref="X34:X35"/>
    <mergeCell ref="U133:U134"/>
    <mergeCell ref="S64:S65"/>
    <mergeCell ref="Z34:Z35"/>
    <mergeCell ref="AB62:AB63"/>
    <mergeCell ref="X64:X65"/>
    <mergeCell ref="Z62:Z63"/>
    <mergeCell ref="AB64:AB65"/>
    <mergeCell ref="AB34:AB35"/>
    <mergeCell ref="Z60:Z61"/>
    <mergeCell ref="AB60:AB61"/>
    <mergeCell ref="X62:X63"/>
    <mergeCell ref="X42:X43"/>
    <mergeCell ref="AB46:AB47"/>
    <mergeCell ref="Z54:Z55"/>
    <mergeCell ref="P70:P71"/>
    <mergeCell ref="P26:P27"/>
    <mergeCell ref="P24:P25"/>
    <mergeCell ref="O68:O69"/>
    <mergeCell ref="O64:O65"/>
    <mergeCell ref="P64:P65"/>
    <mergeCell ref="P60:P61"/>
    <mergeCell ref="P62:P63"/>
    <mergeCell ref="AB111:AB112"/>
    <mergeCell ref="S133:S134"/>
    <mergeCell ref="T133:T134"/>
    <mergeCell ref="AB107:AB108"/>
    <mergeCell ref="P74:P75"/>
    <mergeCell ref="X103:X104"/>
    <mergeCell ref="Q133:Q134"/>
    <mergeCell ref="P111:P112"/>
    <mergeCell ref="AB133:AB134"/>
    <mergeCell ref="T76:T77"/>
    <mergeCell ref="AB68:AB69"/>
    <mergeCell ref="U68:U69"/>
    <mergeCell ref="V68:V69"/>
    <mergeCell ref="P133:P134"/>
    <mergeCell ref="U74:U75"/>
    <mergeCell ref="T70:T71"/>
    <mergeCell ref="P72:P73"/>
    <mergeCell ref="W133:W134"/>
    <mergeCell ref="U107:U108"/>
    <mergeCell ref="V133:V134"/>
    <mergeCell ref="P143:P144"/>
    <mergeCell ref="S34:S35"/>
    <mergeCell ref="Q74:Q75"/>
    <mergeCell ref="P139:P140"/>
    <mergeCell ref="P141:P142"/>
    <mergeCell ref="Q147:Q148"/>
    <mergeCell ref="Q141:Q142"/>
    <mergeCell ref="S82:S83"/>
    <mergeCell ref="S107:S108"/>
    <mergeCell ref="S125:S126"/>
    <mergeCell ref="L145:L146"/>
    <mergeCell ref="M145:M146"/>
    <mergeCell ref="O143:O144"/>
    <mergeCell ref="N143:N144"/>
    <mergeCell ref="M147:M148"/>
    <mergeCell ref="O145:O146"/>
    <mergeCell ref="K151:K152"/>
    <mergeCell ref="L151:L152"/>
    <mergeCell ref="K143:K144"/>
    <mergeCell ref="K141:K142"/>
    <mergeCell ref="L147:L148"/>
    <mergeCell ref="N141:N142"/>
    <mergeCell ref="N145:N146"/>
    <mergeCell ref="M143:M144"/>
    <mergeCell ref="M141:M142"/>
    <mergeCell ref="L141:L142"/>
    <mergeCell ref="A159:A160"/>
    <mergeCell ref="B159:B160"/>
    <mergeCell ref="C159:C160"/>
    <mergeCell ref="D159:D160"/>
    <mergeCell ref="A161:A162"/>
    <mergeCell ref="B161:B162"/>
    <mergeCell ref="C161:C162"/>
    <mergeCell ref="D161:D162"/>
    <mergeCell ref="G161:G162"/>
    <mergeCell ref="E157:E158"/>
    <mergeCell ref="E145:E146"/>
    <mergeCell ref="F145:F146"/>
    <mergeCell ref="E141:E142"/>
    <mergeCell ref="F141:F142"/>
    <mergeCell ref="G141:G142"/>
    <mergeCell ref="E161:E162"/>
    <mergeCell ref="F153:F154"/>
    <mergeCell ref="F159:F160"/>
    <mergeCell ref="A82:A83"/>
    <mergeCell ref="B82:B83"/>
    <mergeCell ref="E74:E75"/>
    <mergeCell ref="F74:F75"/>
    <mergeCell ref="I151:I152"/>
    <mergeCell ref="A151:A152"/>
    <mergeCell ref="H74:H75"/>
    <mergeCell ref="I141:I142"/>
    <mergeCell ref="H82:H83"/>
    <mergeCell ref="G113:G114"/>
    <mergeCell ref="L153:L154"/>
    <mergeCell ref="K127:K128"/>
    <mergeCell ref="L127:L128"/>
    <mergeCell ref="A74:A75"/>
    <mergeCell ref="B74:B75"/>
    <mergeCell ref="C74:C75"/>
    <mergeCell ref="D74:D75"/>
    <mergeCell ref="L133:L134"/>
    <mergeCell ref="L143:L144"/>
    <mergeCell ref="I82:I83"/>
    <mergeCell ref="T74:T75"/>
    <mergeCell ref="S74:S75"/>
    <mergeCell ref="K74:K75"/>
    <mergeCell ref="L74:L75"/>
    <mergeCell ref="O74:O75"/>
    <mergeCell ref="J141:J142"/>
    <mergeCell ref="J82:J83"/>
    <mergeCell ref="K82:K83"/>
    <mergeCell ref="L82:L83"/>
    <mergeCell ref="M82:M83"/>
    <mergeCell ref="V141:V142"/>
    <mergeCell ref="T141:T142"/>
    <mergeCell ref="H141:H142"/>
    <mergeCell ref="J139:J140"/>
    <mergeCell ref="M74:M75"/>
    <mergeCell ref="N74:N75"/>
    <mergeCell ref="S76:S77"/>
    <mergeCell ref="V82:V83"/>
    <mergeCell ref="U76:U77"/>
    <mergeCell ref="V76:V77"/>
    <mergeCell ref="W76:W77"/>
    <mergeCell ref="X76:X77"/>
    <mergeCell ref="W143:W144"/>
    <mergeCell ref="V155:V156"/>
    <mergeCell ref="W155:W156"/>
    <mergeCell ref="V149:V150"/>
    <mergeCell ref="V91:V92"/>
    <mergeCell ref="W91:W92"/>
    <mergeCell ref="W113:W114"/>
    <mergeCell ref="X117:X118"/>
    <mergeCell ref="W74:W75"/>
    <mergeCell ref="X74:X75"/>
    <mergeCell ref="Z74:Z75"/>
    <mergeCell ref="V74:V75"/>
    <mergeCell ref="Y74:Y75"/>
    <mergeCell ref="C82:C83"/>
    <mergeCell ref="D82:D83"/>
    <mergeCell ref="E82:E83"/>
    <mergeCell ref="F82:F83"/>
    <mergeCell ref="G82:G83"/>
    <mergeCell ref="T82:T83"/>
    <mergeCell ref="U82:U83"/>
    <mergeCell ref="H113:H114"/>
    <mergeCell ref="I113:I114"/>
    <mergeCell ref="S91:S92"/>
    <mergeCell ref="T91:T92"/>
    <mergeCell ref="U91:U92"/>
    <mergeCell ref="L103:L104"/>
    <mergeCell ref="T107:T108"/>
    <mergeCell ref="J113:J114"/>
    <mergeCell ref="K113:K114"/>
    <mergeCell ref="L113:L114"/>
    <mergeCell ref="M113:M114"/>
    <mergeCell ref="N113:N114"/>
    <mergeCell ref="O113:O114"/>
    <mergeCell ref="P107:P108"/>
    <mergeCell ref="K111:K112"/>
    <mergeCell ref="Z113:Z114"/>
    <mergeCell ref="P113:P114"/>
    <mergeCell ref="Q113:Q114"/>
    <mergeCell ref="S113:S114"/>
    <mergeCell ref="T113:T114"/>
    <mergeCell ref="U113:U114"/>
    <mergeCell ref="V113:V114"/>
    <mergeCell ref="AB113:AB114"/>
    <mergeCell ref="A115:A116"/>
    <mergeCell ref="B115:B116"/>
    <mergeCell ref="C115:C116"/>
    <mergeCell ref="D115:D116"/>
    <mergeCell ref="E115:E116"/>
    <mergeCell ref="F115:F116"/>
    <mergeCell ref="G115:G116"/>
    <mergeCell ref="H115:H116"/>
    <mergeCell ref="I115:I116"/>
    <mergeCell ref="L115:L116"/>
    <mergeCell ref="M115:M116"/>
    <mergeCell ref="N115:N116"/>
    <mergeCell ref="O115:O116"/>
    <mergeCell ref="W115:W116"/>
    <mergeCell ref="X115:X116"/>
    <mergeCell ref="Z115:Z116"/>
    <mergeCell ref="P115:P116"/>
    <mergeCell ref="Q115:Q116"/>
    <mergeCell ref="S115:S116"/>
    <mergeCell ref="T115:T116"/>
    <mergeCell ref="U115:U116"/>
    <mergeCell ref="V115:V116"/>
    <mergeCell ref="Y115:Y116"/>
    <mergeCell ref="AB115:AB116"/>
    <mergeCell ref="A117:A118"/>
    <mergeCell ref="B117:B118"/>
    <mergeCell ref="C117:C118"/>
    <mergeCell ref="D117:D118"/>
    <mergeCell ref="E117:E118"/>
    <mergeCell ref="F117:F118"/>
    <mergeCell ref="G117:G118"/>
    <mergeCell ref="H117:H118"/>
    <mergeCell ref="I117:I118"/>
    <mergeCell ref="J117:J118"/>
    <mergeCell ref="K117:K118"/>
    <mergeCell ref="L117:L118"/>
    <mergeCell ref="M117:M118"/>
    <mergeCell ref="N117:N118"/>
    <mergeCell ref="O117:O118"/>
    <mergeCell ref="Z117:Z118"/>
    <mergeCell ref="P117:P118"/>
    <mergeCell ref="Q117:Q118"/>
    <mergeCell ref="S117:S118"/>
    <mergeCell ref="T117:T118"/>
    <mergeCell ref="U117:U118"/>
    <mergeCell ref="V117:V118"/>
    <mergeCell ref="W117:W118"/>
    <mergeCell ref="T125:T126"/>
    <mergeCell ref="U125:U126"/>
    <mergeCell ref="V125:V126"/>
    <mergeCell ref="W125:W126"/>
    <mergeCell ref="X125:X126"/>
    <mergeCell ref="G127:G128"/>
    <mergeCell ref="H127:H128"/>
    <mergeCell ref="I127:I128"/>
    <mergeCell ref="J127:J128"/>
    <mergeCell ref="M127:M128"/>
    <mergeCell ref="N127:N128"/>
    <mergeCell ref="O127:O128"/>
    <mergeCell ref="P127:P128"/>
    <mergeCell ref="Q127:Q128"/>
    <mergeCell ref="S127:S128"/>
    <mergeCell ref="Z127:Z128"/>
    <mergeCell ref="AB127:AB128"/>
    <mergeCell ref="AB117:AB118"/>
    <mergeCell ref="Y36:Y37"/>
    <mergeCell ref="T127:T128"/>
    <mergeCell ref="U127:U128"/>
    <mergeCell ref="V127:V128"/>
    <mergeCell ref="W127:W128"/>
    <mergeCell ref="X127:X128"/>
    <mergeCell ref="Y127:Y128"/>
    <mergeCell ref="Z125:Z126"/>
    <mergeCell ref="K96:K97"/>
    <mergeCell ref="L96:L97"/>
    <mergeCell ref="A96:A97"/>
    <mergeCell ref="B96:B97"/>
    <mergeCell ref="C96:C97"/>
    <mergeCell ref="D96:D97"/>
    <mergeCell ref="E96:E97"/>
    <mergeCell ref="F96:F97"/>
    <mergeCell ref="X96:X97"/>
    <mergeCell ref="Y96:Y97"/>
    <mergeCell ref="M96:M97"/>
    <mergeCell ref="N96:N97"/>
    <mergeCell ref="O96:O97"/>
    <mergeCell ref="P96:P97"/>
    <mergeCell ref="Q96:Q97"/>
    <mergeCell ref="S96:S97"/>
    <mergeCell ref="V96:V97"/>
    <mergeCell ref="W96:W97"/>
    <mergeCell ref="G101:G102"/>
    <mergeCell ref="H101:H102"/>
    <mergeCell ref="T98:T99"/>
    <mergeCell ref="S98:S99"/>
    <mergeCell ref="T96:T97"/>
    <mergeCell ref="U96:U97"/>
    <mergeCell ref="G96:G97"/>
    <mergeCell ref="H96:H97"/>
    <mergeCell ref="I96:I97"/>
    <mergeCell ref="J96:J97"/>
    <mergeCell ref="A101:A102"/>
    <mergeCell ref="B101:B102"/>
    <mergeCell ref="C101:C102"/>
    <mergeCell ref="D101:D102"/>
    <mergeCell ref="E101:E102"/>
    <mergeCell ref="F101:F102"/>
    <mergeCell ref="I101:I102"/>
    <mergeCell ref="J101:J102"/>
    <mergeCell ref="K101:K102"/>
    <mergeCell ref="L101:L102"/>
    <mergeCell ref="M101:M102"/>
    <mergeCell ref="N101:N102"/>
    <mergeCell ref="Z101:Z102"/>
    <mergeCell ref="AA101:AA102"/>
    <mergeCell ref="O101:O102"/>
    <mergeCell ref="P101:P102"/>
    <mergeCell ref="Q101:Q102"/>
    <mergeCell ref="S101:S102"/>
    <mergeCell ref="T101:T102"/>
    <mergeCell ref="U101:U102"/>
    <mergeCell ref="M129:M130"/>
    <mergeCell ref="N129:N130"/>
    <mergeCell ref="A129:A130"/>
    <mergeCell ref="B129:B130"/>
    <mergeCell ref="C129:C130"/>
    <mergeCell ref="D129:D130"/>
    <mergeCell ref="E129:E130"/>
    <mergeCell ref="F129:F130"/>
    <mergeCell ref="G129:G130"/>
    <mergeCell ref="H129:H130"/>
    <mergeCell ref="Z129:Z130"/>
    <mergeCell ref="AA129:AA130"/>
    <mergeCell ref="O129:O130"/>
    <mergeCell ref="P129:P130"/>
    <mergeCell ref="Q129:Q130"/>
    <mergeCell ref="S129:S130"/>
    <mergeCell ref="T129:T130"/>
    <mergeCell ref="U129:U130"/>
    <mergeCell ref="G131:G132"/>
    <mergeCell ref="H131:H132"/>
    <mergeCell ref="V129:V130"/>
    <mergeCell ref="W129:W130"/>
    <mergeCell ref="X129:X130"/>
    <mergeCell ref="Y129:Y130"/>
    <mergeCell ref="I129:I130"/>
    <mergeCell ref="J129:J130"/>
    <mergeCell ref="K129:K130"/>
    <mergeCell ref="L129:L130"/>
    <mergeCell ref="A131:A132"/>
    <mergeCell ref="B131:B132"/>
    <mergeCell ref="C131:C132"/>
    <mergeCell ref="D131:D132"/>
    <mergeCell ref="E131:E132"/>
    <mergeCell ref="F131:F132"/>
    <mergeCell ref="I131:I132"/>
    <mergeCell ref="J131:J132"/>
    <mergeCell ref="K131:K132"/>
    <mergeCell ref="L131:L132"/>
    <mergeCell ref="M131:M132"/>
    <mergeCell ref="N131:N132"/>
    <mergeCell ref="Z131:Z132"/>
    <mergeCell ref="AA131:AA132"/>
    <mergeCell ref="O131:O132"/>
    <mergeCell ref="P131:P132"/>
    <mergeCell ref="Q131:Q132"/>
    <mergeCell ref="S131:S132"/>
    <mergeCell ref="T131:T132"/>
    <mergeCell ref="U131:U132"/>
    <mergeCell ref="V131:V132"/>
    <mergeCell ref="W131:W132"/>
    <mergeCell ref="X131:X132"/>
    <mergeCell ref="Y131:Y132"/>
    <mergeCell ref="V101:V102"/>
    <mergeCell ref="W101:W102"/>
    <mergeCell ref="X101:X102"/>
    <mergeCell ref="Y101:Y102"/>
    <mergeCell ref="Y113:Y114"/>
    <mergeCell ref="V103:V104"/>
    <mergeCell ref="W103:W104"/>
    <mergeCell ref="V107:V108"/>
    <mergeCell ref="AA93:AA94"/>
    <mergeCell ref="Z93:Z94"/>
    <mergeCell ref="Y93:Y94"/>
    <mergeCell ref="X93:X94"/>
    <mergeCell ref="W93:W94"/>
    <mergeCell ref="V93:V94"/>
    <mergeCell ref="U93:U94"/>
    <mergeCell ref="S93:S94"/>
    <mergeCell ref="T93:T94"/>
    <mergeCell ref="AA98:AA99"/>
    <mergeCell ref="Z98:Z99"/>
    <mergeCell ref="Y98:Y99"/>
    <mergeCell ref="X98:X99"/>
    <mergeCell ref="W98:W99"/>
    <mergeCell ref="V98:V99"/>
    <mergeCell ref="U98:U99"/>
    <mergeCell ref="A84:A85"/>
    <mergeCell ref="B84:B85"/>
    <mergeCell ref="C84:C85"/>
    <mergeCell ref="D84:D85"/>
    <mergeCell ref="E84:E85"/>
    <mergeCell ref="F84:F85"/>
    <mergeCell ref="G84:G85"/>
    <mergeCell ref="H84:H85"/>
    <mergeCell ref="I84:I85"/>
    <mergeCell ref="J84:J85"/>
    <mergeCell ref="K84:K85"/>
    <mergeCell ref="L84:L85"/>
    <mergeCell ref="M84:M85"/>
    <mergeCell ref="N84:N85"/>
    <mergeCell ref="O84:O85"/>
    <mergeCell ref="P84:P85"/>
    <mergeCell ref="Q84:Q85"/>
    <mergeCell ref="Y91:Y92"/>
  </mergeCells>
  <printOptions/>
  <pageMargins left="0.31496062992125984" right="0.17" top="0.7" bottom="0.15748031496062992" header="0.5" footer="0.19"/>
  <pageSetup horizontalDpi="600" verticalDpi="600" orientation="landscape"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FuckYouBill</dc:creator>
  <cp:keywords/>
  <dc:description/>
  <cp:lastModifiedBy>admin</cp:lastModifiedBy>
  <cp:lastPrinted>2017-10-20T07:01:09Z</cp:lastPrinted>
  <dcterms:created xsi:type="dcterms:W3CDTF">2014-10-24T13:31:02Z</dcterms:created>
  <dcterms:modified xsi:type="dcterms:W3CDTF">2017-11-03T08:03:42Z</dcterms:modified>
  <cp:category/>
  <cp:version/>
  <cp:contentType/>
  <cp:contentStatus/>
</cp:coreProperties>
</file>