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Лист1" sheetId="1" r:id="rId1"/>
  </sheets>
  <definedNames/>
  <calcPr fullCalcOnLoad="1"/>
</workbook>
</file>

<file path=xl/comments1.xml><?xml version="1.0" encoding="utf-8"?>
<comments xmlns="http://schemas.openxmlformats.org/spreadsheetml/2006/main">
  <authors>
    <author>Comp</author>
  </authors>
  <commentList>
    <comment ref="R97" authorId="0">
      <text>
        <r>
          <rPr>
            <b/>
            <sz val="8"/>
            <rFont val="Tahoma"/>
            <family val="2"/>
          </rPr>
          <t>Comp:</t>
        </r>
        <r>
          <rPr>
            <sz val="8"/>
            <rFont val="Tahoma"/>
            <family val="2"/>
          </rPr>
          <t xml:space="preserve">
</t>
        </r>
      </text>
    </comment>
  </commentList>
</comments>
</file>

<file path=xl/sharedStrings.xml><?xml version="1.0" encoding="utf-8"?>
<sst xmlns="http://schemas.openxmlformats.org/spreadsheetml/2006/main" count="369" uniqueCount="219">
  <si>
    <t>областной бюджет</t>
  </si>
  <si>
    <t>км</t>
  </si>
  <si>
    <t xml:space="preserve">Коды бюджетной классификации </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</si>
  <si>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</si>
  <si>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</si>
  <si>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t xml:space="preserve">код администратора  программы </t>
  </si>
  <si>
    <t>раздел</t>
  </si>
  <si>
    <t>подраздел</t>
  </si>
  <si>
    <t>Код  целевой статьи расхода бюджета</t>
  </si>
  <si>
    <t>значение</t>
  </si>
  <si>
    <t>программа</t>
  </si>
  <si>
    <t>подпрограмма</t>
  </si>
  <si>
    <t>направление расходов</t>
  </si>
  <si>
    <t xml:space="preserve">Программа , всего </t>
  </si>
  <si>
    <t>тыс. руб</t>
  </si>
  <si>
    <t>Показатель 1</t>
  </si>
  <si>
    <t>Количество созданных новых рабочих мест на предприятиях Торопецкого района</t>
  </si>
  <si>
    <t>мест</t>
  </si>
  <si>
    <t>Общее количество маршрутов по организации транспортного обслуживания населения Торопецкого района</t>
  </si>
  <si>
    <t>марш.</t>
  </si>
  <si>
    <t>Подпрограмма 1</t>
  </si>
  <si>
    <t>«Развитие транспортного комплекса Торопецкого района»</t>
  </si>
  <si>
    <t>Задача 1 Подпрограммы 1</t>
  </si>
  <si>
    <t>в т.ч. районный бюджет</t>
  </si>
  <si>
    <t xml:space="preserve">          областной бюджет</t>
  </si>
  <si>
    <t>Показатель 1 Задачи 1 Подпрограммы 1</t>
  </si>
  <si>
    <t>Мероприятие 1 Задачи 1 Подпрограммы 1</t>
  </si>
  <si>
    <t>Административное мероприятие 2 Задачи1 Подпрограммы 1</t>
  </si>
  <si>
    <t>Информирование населения Торопецкого района об организации маршрутов регулярного сообщения, выполняемых на них перевозках, перевозчиках, необходимых потребителям транспортных услуг на территории Торопецкого района посредством размещения информации на официальном сайте администрации Торпецкого района</t>
  </si>
  <si>
    <t>да</t>
  </si>
  <si>
    <t>Задача2 Подпрограммы 1</t>
  </si>
  <si>
    <t>Показатель 1 Задачи 2 Подпрограммы 1</t>
  </si>
  <si>
    <t>Мероприятие 1 Задачи 2 Подпрограммы 1</t>
  </si>
  <si>
    <t>Административное мероприятие 2 Задачи 2 Подпрограммы 1</t>
  </si>
  <si>
    <t>Подпрограмма 2</t>
  </si>
  <si>
    <t>«Развитие и сохранность автомобильных дорог общего пользования регионального и местного значения Торопецкого района»</t>
  </si>
  <si>
    <t>Задача1 Подпрограммы 2</t>
  </si>
  <si>
    <t>Содержание автомобильных дорог общего пользования местного значения и сооружений на них</t>
  </si>
  <si>
    <t>Общее количество обращений граждан по вопросам содержания автомобильных дорог</t>
  </si>
  <si>
    <t>Мероприятие 1 Задачи 1 Подпрограммы 2</t>
  </si>
  <si>
    <t>Показатель мероприятия 1 Задачи1 Подпрограммы 2</t>
  </si>
  <si>
    <t>Протяженность автомобильных дорог общего пользования местного значения в соответствии с переданными муниципальному району полномочиями</t>
  </si>
  <si>
    <t>Мероприятие 2 Задачи 1 Подпрограммы 2</t>
  </si>
  <si>
    <t>Показатель мероприятия 2 Задачи 1 Подпрограммы 2</t>
  </si>
  <si>
    <t>Протяженность автомобильных дорог  местного значения муниципального района</t>
  </si>
  <si>
    <t>Мероприятие 3 Задачи 1 Подпрограммы 2</t>
  </si>
  <si>
    <t>Осуществление ОМСУ поселений Торопецкого района отдельных полномочий Торопецкого района по содержанию дорог общего пользования местного значения, в соответствии с Соглашением</t>
  </si>
  <si>
    <t>Показатель Мероприятия 3 Задачи 1 Подпрограммы 2</t>
  </si>
  <si>
    <t>Протяженность автомобильных  Плоскошского сельского поселения Торопецкого района  по передаче части полномочий  по решению вопросов местного значения</t>
  </si>
  <si>
    <t>Задача 2 Подпрограммы2</t>
  </si>
  <si>
    <t>Содержание автомобильных дорог общего пользования регионального значения Тверской области 3 класса</t>
  </si>
  <si>
    <t>Общее количество обращений граждан по вопросам содержания автомобильных дорог общего пользования регионального значения Тверской области  3 класса</t>
  </si>
  <si>
    <t>Кол-во обр.</t>
  </si>
  <si>
    <t>Показатель Мероприятия 1 Задачи 2 Подпрограммы 2</t>
  </si>
  <si>
    <t>Протяженность региональных автомобильных дорог 3 класса</t>
  </si>
  <si>
    <t xml:space="preserve">Подпрограмма3. </t>
  </si>
  <si>
    <t>«Развитие экономического потенциала, формирование благоприятного инвестиционного климата Торопецкого района»</t>
  </si>
  <si>
    <t>Количество сформированных свободных земельных участков под размещение новых производств на территории  муниципальных образований Торопецкого района</t>
  </si>
  <si>
    <t>шт.</t>
  </si>
  <si>
    <t>Административное мероприятие 1 Задачи 1 Подпрограммы 3</t>
  </si>
  <si>
    <t>Проведение  выставок-ярмарок продукции предприятий Торопецкого района</t>
  </si>
  <si>
    <t>Показатель 1 мероприятия 1 Задачи 1 Подпрограммы 3</t>
  </si>
  <si>
    <t>Количество проведенных выставок-ярмарок</t>
  </si>
  <si>
    <t>Ед.</t>
  </si>
  <si>
    <t>Мониторинг реализации инвестиционных проектов на территории Торопецкого района</t>
  </si>
  <si>
    <t>Количество проведенных мониторингов</t>
  </si>
  <si>
    <t>Задача2 Подпрограммы 3</t>
  </si>
  <si>
    <t>Взаимодействие органов местного самоуправления с представителями всех сфер деятельности, малого и среднего бизнеса, лидерами общественных объединений Торопецкого района</t>
  </si>
  <si>
    <t>Показатель 1 Задачи 2 Подпрограммы 3</t>
  </si>
  <si>
    <t>Количество проведенных конференций, «круглых столов», встреч с представителями малого и среднего бизнеса, лидерами общественных объединений</t>
  </si>
  <si>
    <t>Показатель  2  задачи 2  подпрограммы 3</t>
  </si>
  <si>
    <t>Количество публикаций информаций в средствах массовой информации, отражающих развитие сфер деятельности экономики Торопецкого района</t>
  </si>
  <si>
    <t>Показатель мероприятия 1 задачи2 подпрограммы3</t>
  </si>
  <si>
    <t>Количество участников  представителей малого и среднего бизнеса, лидеров общественных объединений</t>
  </si>
  <si>
    <t>Чел.</t>
  </si>
  <si>
    <t>Административное мероприятие 2  Задачи 2 подпрограммы 3</t>
  </si>
  <si>
    <t>Публикация информаций в средствах массовой информации, отражающих развитие сфер деятельности экономики Торопецкого района</t>
  </si>
  <si>
    <t>Количество публикаций в средствах массовой информации</t>
  </si>
  <si>
    <t>Ед..</t>
  </si>
  <si>
    <t>год достижения</t>
  </si>
  <si>
    <t>Целевое (суммарное)  значение показателя</t>
  </si>
  <si>
    <t>Ед. изм.</t>
  </si>
  <si>
    <t>Тыс.руб.</t>
  </si>
  <si>
    <t>Тыс.чел.</t>
  </si>
  <si>
    <t>Тыс. руб.</t>
  </si>
  <si>
    <t>тыс.руб.</t>
  </si>
  <si>
    <t>Да/нет</t>
  </si>
  <si>
    <t>Тыс. .руб.</t>
  </si>
  <si>
    <t>Тыс.чел</t>
  </si>
  <si>
    <t>К-во обращений</t>
  </si>
  <si>
    <t>Тыс.руб</t>
  </si>
  <si>
    <t>Характеристика   муниципальной  программы Торопецкого района</t>
  </si>
  <si>
    <t>Принятые обозначения и сокращения:</t>
  </si>
  <si>
    <t>3. Задача  - задача  подпрограммы.</t>
  </si>
  <si>
    <t>4. Мероприятие - мероприятие подпрограммы.</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</si>
  <si>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</si>
  <si>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 xml:space="preserve">Администратор муниципальной программы  -  администрация Торопецкого района </t>
  </si>
  <si>
    <t>Задача3 Подпрограммы 1</t>
  </si>
  <si>
    <t>Показатель 1 Задачи 3 Подпрограммы 1</t>
  </si>
  <si>
    <t>Мероприятие 1 Задачи 3 Подпрограммы 1</t>
  </si>
  <si>
    <t>Административное мероприятие 2 Задачи 3 Подпрограммы 1</t>
  </si>
  <si>
    <t>Мероприятие 1 задачи 2 подпрограммы 3</t>
  </si>
  <si>
    <t>Показатель мероприятия 2 Задачи 2 подпрограммы 3</t>
  </si>
  <si>
    <t>Мероприятие 1 Задачи 2 Подпрограммы 2</t>
  </si>
  <si>
    <t>Показатель1  Задачи 2 Подпрограммы 2</t>
  </si>
  <si>
    <t>задача в рамках подпрограмм</t>
  </si>
  <si>
    <t>S</t>
  </si>
  <si>
    <t>Б</t>
  </si>
  <si>
    <t>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Торопецкого района в соответствии с минимальными социальными требованиями, в том числе:</t>
  </si>
  <si>
    <t xml:space="preserve">Количество перевезенных пассажиров автомобильным транспортом </t>
  </si>
  <si>
    <t>Организация транспортного обслуживания населения между поселениями на муниципальных маршрутах регулярных перевозок по регулируемым тарифам в границах двух и более поселений Торопецкого района, превышающих минимальные социальные требования</t>
  </si>
  <si>
    <t>Информирование населения Торопецкого района об организации маршрутов регулярного сообщения, выполняемых на них перевозках, перевозчиках, необходимых потребителям транспортных услуг на территории Торопецкого района посредством размещения информации на официальном сайте администрации Торопецкого района</t>
  </si>
  <si>
    <t xml:space="preserve">Количество перевезенных пассажиров автомобильного транспорта </t>
  </si>
  <si>
    <t>Организация транспортного обслуживания населения в границах городского поселения город Торопец</t>
  </si>
  <si>
    <t>Количество перевезенных пассажиров автомобильного транспорта</t>
  </si>
  <si>
    <t>2019 год</t>
  </si>
  <si>
    <t>Цель программы  Развитие экономики Торопецкого района</t>
  </si>
  <si>
    <t xml:space="preserve">Показатель 2 </t>
  </si>
  <si>
    <t>Мониторинг обращений граждан в адрес Администрации Торопецкого района по вопросам содержания автомобильных дорог общего пользования регионального значения Тверской области 3 класса</t>
  </si>
  <si>
    <t xml:space="preserve">Показатель  2  задачи 1 подпрограммы 3 </t>
  </si>
  <si>
    <t>2018 год</t>
  </si>
  <si>
    <t>2020 год</t>
  </si>
  <si>
    <t>2021 год</t>
  </si>
  <si>
    <t>2022год</t>
  </si>
  <si>
    <t>2023 год</t>
  </si>
  <si>
    <t>«Экономическое   развитие Торопецкого района» на 2018-2023 годы</t>
  </si>
  <si>
    <t>1. Программа - муниципальная программа Торопецкого района «Экономическое   развитие Торопецкого района» на 2018-2023 годы</t>
  </si>
  <si>
    <t>2. Подпрограмма  - подпрограмма муниципальной программы Торопецкого района «Экономическое   развитие Торопецкого района» на 2018-2023 годы</t>
  </si>
  <si>
    <t>Административное  мероприятие 2 Задачи2 Подпрограммы 2</t>
  </si>
  <si>
    <t>Проведение конференций, круглых столов, встреч с представителями малого и среднего бизнеса, лидерами общественных объединений Торопецкого района</t>
  </si>
  <si>
    <t xml:space="preserve">Осуществление органами местного самоуправления отдельных государственных полномочий Твверской области в сфере осуществления дорожной деятельности </t>
  </si>
  <si>
    <t>Административное мероприятие 2  Задачи 1 Подпрограммы 3</t>
  </si>
  <si>
    <t>Показатель1 мероприятия 2 Задачи1 Подпрограммы 3</t>
  </si>
  <si>
    <t>Оказание содействия в развитии приоритетных отраслей, малого и среднего предпринимательства в Торопецком районе</t>
  </si>
  <si>
    <t>Мероприятие 4 Задачи 1 Подпрограммы 2</t>
  </si>
  <si>
    <t>Показатель Мероприятия 4 Задачи 1 Подпрограммы 2</t>
  </si>
  <si>
    <t>Количество разработанной технической документации</t>
  </si>
  <si>
    <t>Выполнение работ по содержанию и ремонту дорог общего пользования местного значения поселений  за счет субвенции, в соответствии с переданными муниципальному району полномочиями, на основании  заключенных соглашений между сельскими поселениями, городским поселением город Торопец  и администрацией Торопецкого района, в т.ч.</t>
  </si>
  <si>
    <t xml:space="preserve">Протяженность дорого общего пользования местного значения в соответствии с переданными муниципальному району полномочиями </t>
  </si>
  <si>
    <t xml:space="preserve">на исполнение переданных полномочий    </t>
  </si>
  <si>
    <t>Тыс. руб</t>
  </si>
  <si>
    <t xml:space="preserve">Расходы на выполнение работ, связанных с осуществлением регулярных перевозок по регулируемым тарифам в границах двух и более поселений Торопецкого района в соответствии с минимальными социальными требованиями </t>
  </si>
  <si>
    <t>Расходы на выполнение работ, связанных с осуществлением регулярных перевозок по регулируемым тарифам в границах двух и более поселений Торопецкого, превышающих  
минимальные социальные требования</t>
  </si>
  <si>
    <t>Расходы на выполнение работ, связанных с осуществлением регулярных перевозок по регулируемым тарифам в границах поселения</t>
  </si>
  <si>
    <t>Задача 4 Подпрограммы 1</t>
  </si>
  <si>
    <t>Обеспечение льготного проезда отдельным категориям граждан по проездному билету в городском и пригородном сообщении</t>
  </si>
  <si>
    <t>Показатель 1 Задачи 4 Подпрограммы 1</t>
  </si>
  <si>
    <t>Мероприятие 1 Задачи 4 Подпрограммы 1</t>
  </si>
  <si>
    <t>Расходы на изготовление и реализацию бланков проездных билетов</t>
  </si>
  <si>
    <t>тыс. руб.</t>
  </si>
  <si>
    <t>Предоставление субсидий юридическим лицам, индивидуальным предпринимателям в целях возмещения недополученных доходов, связанных с предоставлением льготного проезда по проездному билету на территории Торопецкого района</t>
  </si>
  <si>
    <t>Показатель 1 Задачи1 Подпрограммы 2</t>
  </si>
  <si>
    <t>Показатель мероприятия 1 Задачи 4 Подпрограммы 1</t>
  </si>
  <si>
    <t>Организация проезда учащихся на маршрутах городского и пригородного сообщения</t>
  </si>
  <si>
    <t>Ж</t>
  </si>
  <si>
    <t>Количество реализованных проездных билетов учащихся на маршрутах городского и пригородного сообщения</t>
  </si>
  <si>
    <t>Заключение Соглашений на предоставление субсидий юридическим лицам, индивидуальным предпринимателям в целях возмещения недополученных доходов, связанных с предоставлением льготного проезда по проездному билету на территории Торопецкого района</t>
  </si>
  <si>
    <t>Мероприятие 2 Задачи 4 Подпрограммы 1</t>
  </si>
  <si>
    <t>Показатель мероприятия 2 Задачи 4 Подпрограммы 1</t>
  </si>
  <si>
    <t>Капитальный ремонт и ремонт улично-дорожной сети муниципальных образований Тверской области</t>
  </si>
  <si>
    <t>Показатель Мероприятия 4 Задачи 1 Подпрограммы  2</t>
  </si>
  <si>
    <t>М</t>
  </si>
  <si>
    <t>к-во обращений</t>
  </si>
  <si>
    <t>Мероприятие 1 Задачи 3 Подпрограммы 2 Расходы на ремонт дворовых территорий многоквартирных домов, проездов к дворовым территориям многоквартирных домов городского поселения город Торопец</t>
  </si>
  <si>
    <t>Показатель 1 Мероприятия 1 Задачи 3 Подпрограммы 2 Количество разработанной проектно-сметной документации по ремонту  дворовых территорий многоквартирных домов, проездов к дворовым территориям многоквартирных домов городского поселения город Торопец</t>
  </si>
  <si>
    <t>кол-во</t>
  </si>
  <si>
    <t>Мероприятие 2 Задачи 3 Подпрограммы 2 Расходы на ремонт дворовых территорий многоквартирных домов, проездов к дворовым территориям многоквартирных домов населенных пунктов</t>
  </si>
  <si>
    <t>Показатель 1 Мероприятия 2 Задачи 3 Подпрограммы 2 Выполнение работ по ремонту  дворовых территорий многоквартирных домов, проездов к дворовым территориям многоквартирных домов населенных пунктов</t>
  </si>
  <si>
    <t>Показатель 1 Задачи 3 Подпрограммы 2 "Общее количество обращений граждан по вопросам дворовых территорий"</t>
  </si>
  <si>
    <t>Показатель 2 Мероприятия 2 Задачи 3 Подпрограммы 2 Площадь отремонтированных дворовых территорий многоквартирных домов</t>
  </si>
  <si>
    <t>м2</t>
  </si>
  <si>
    <t>на основании заключенных соглашений между сельскими поселениями администрацией Торопецкого района</t>
  </si>
  <si>
    <r>
      <rPr>
        <b/>
        <sz val="8"/>
        <rFont val="Times New Roman"/>
        <family val="1"/>
      </rPr>
      <t xml:space="preserve">Задача R3 Подпрограммы 2 </t>
    </r>
    <r>
      <rPr>
        <sz val="8"/>
        <rFont val="Times New Roman"/>
        <family val="1"/>
      </rPr>
      <t>"Реализация федерального проекта "Безопасность дорожного движения" в рамках национального проекта "Безопасные и качественные автомобильные дороги"</t>
    </r>
  </si>
  <si>
    <t>Мероприятие 1 Задачи R3 Подпрограммы 2 Проведение мероприятий в целях обеспечения безопасности дорожного движения на автомобильных дорогах общего пользования местного значения</t>
  </si>
  <si>
    <t>в т.ч. областной бюджет</t>
  </si>
  <si>
    <t>районныйй бюджет</t>
  </si>
  <si>
    <t>R</t>
  </si>
  <si>
    <r>
      <rPr>
        <b/>
        <sz val="8"/>
        <rFont val="Times New Roman"/>
        <family val="1"/>
      </rPr>
      <t xml:space="preserve">Показатель 1 Задачи R3 Подпрограммы 2 </t>
    </r>
    <r>
      <rPr>
        <sz val="8"/>
        <rFont val="Times New Roman"/>
        <family val="1"/>
      </rPr>
      <t xml:space="preserve">Процент освоения финансовых средств </t>
    </r>
  </si>
  <si>
    <t>%</t>
  </si>
  <si>
    <t>Административное мероприятия 2 Задачи R3 Подпрограммы 2 Проведениек мероприятий в целях обеспечения безопасности дорожного движения на автомобильных дорогах общего пользования местного значения</t>
  </si>
  <si>
    <t>Показатель 1 Мероприятия 1 Задачи R3 Подпрограммы 2 Количество разработанных и утвержденных ПСД</t>
  </si>
  <si>
    <t>Показатель 1 мероприятия 2 Задачи R3 Подпрограммы 2 Количество мероприятий, проведенных в целях обеспечения безопасности дорожного движения на автомобильных дорогах общего пользования местного значения</t>
  </si>
  <si>
    <t xml:space="preserve">Содержание дорог общего пользования местного значения </t>
  </si>
  <si>
    <t>Задача 3 Подпрограммы 2 "Приведение в нормативное состояние дворовых территорий многоквартирных домов, проездов к дворовым территориям многоквартирных домов Торопецкого района за счет капитального ремонта и ремонта"</t>
  </si>
  <si>
    <t xml:space="preserve">Задача 1  Подпрограммы 3   </t>
  </si>
  <si>
    <t>Показатель  1 Задачи 1 Подпрограммы 3</t>
  </si>
  <si>
    <t>Подпрограмма 4.</t>
  </si>
  <si>
    <t>"Создание условий для устойчивого развития территории Торопецкого района на основе комплекса градостроительной документации"</t>
  </si>
  <si>
    <t xml:space="preserve">Задача 1  Подпрограммы 4 </t>
  </si>
  <si>
    <t>"Обеспечение Торопецкого района документами территориального планирования, градостроительного зонирования и нормативами градостроительного проектирования"</t>
  </si>
  <si>
    <t>Подпрограмма 5</t>
  </si>
  <si>
    <t>Задача 1 Подпрограммы 5</t>
  </si>
  <si>
    <t>"Осуществление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переписи населения"</t>
  </si>
  <si>
    <t>"Организационное обеспечение эффективного выполнения органами местного самоуправления переданных им функций"</t>
  </si>
  <si>
    <t xml:space="preserve">Мероприятие 1 Задачи 1 Подпрограммы 4 Разработка документации территориального планирования и градостроительного зонирования </t>
  </si>
  <si>
    <t>Приложение 1 к Постановлению № ___ от __.__.2019г. Приложение 1 к муниципальной программе Торопецкого района "Экономическое развитие Торопецкого района" на 2018-2023 годы</t>
  </si>
  <si>
    <r>
      <t xml:space="preserve">Показатель Задачи 1 Подпрограммы 5 </t>
    </r>
    <r>
      <rPr>
        <sz val="8"/>
        <color indexed="8"/>
        <rFont val="Times New Roman"/>
        <family val="1"/>
      </rPr>
      <t>"Обеспеченность  помещением, пригодным для обучения и работы лиц, осуществляющих сбор сведений, хранения переписных листов и иных документов переписи населения"</t>
    </r>
  </si>
  <si>
    <t>да-1/
нет-0</t>
  </si>
  <si>
    <r>
      <rPr>
        <b/>
        <sz val="8"/>
        <color indexed="8"/>
        <rFont val="Times New Roman"/>
        <family val="1"/>
      </rPr>
      <t xml:space="preserve">Мероприятие 1 Задачи 1 Подпрограммы 5 </t>
    </r>
    <r>
      <rPr>
        <sz val="8"/>
        <color indexed="8"/>
        <rFont val="Times New Roman"/>
        <family val="1"/>
      </rPr>
      <t>"Расходы на проведение Всероссийской переписи населения 2020 года"</t>
    </r>
  </si>
  <si>
    <r>
      <rPr>
        <b/>
        <sz val="8"/>
        <color indexed="8"/>
        <rFont val="Times New Roman"/>
        <family val="1"/>
      </rPr>
      <t>Показатель Мероприятия 1 Задачи 1 Подпрограммы 5</t>
    </r>
    <r>
      <rPr>
        <sz val="8"/>
        <color indexed="8"/>
        <rFont val="Times New Roman"/>
        <family val="1"/>
      </rPr>
      <t xml:space="preserve"> "Наличие  необходимой охраны помещений, пригодных для обучения и работы лиц, осуществляющих сбор сведений, хранения переписных листов и иных документов переписи, предоставление транспортных средств и оказание услуг связи"</t>
    </r>
  </si>
  <si>
    <r>
      <rPr>
        <b/>
        <sz val="8"/>
        <color indexed="8"/>
        <rFont val="Times New Roman"/>
        <family val="1"/>
      </rPr>
      <t>Административное мероприятие 2 Задачи 1 Подпрограммы 5</t>
    </r>
    <r>
      <rPr>
        <sz val="8"/>
        <color indexed="8"/>
        <rFont val="Times New Roman"/>
        <family val="1"/>
      </rPr>
      <t xml:space="preserve"> "Осуществление контроля за исполнением государственных полномочий по подготовке и проведению Всероссийской переписи населения 2020 года"</t>
    </r>
  </si>
  <si>
    <t>Задача 2 Подпрограммы 5</t>
  </si>
  <si>
    <t>"Обеспечение согласованных действий исполнительных органов государственной власти Тверской области, территориального органа Федеральной службы государственной статистики по Тверской области и иных организаций по вопросам подготовки и проведения Всероссийской переписи населения2020 года"</t>
  </si>
  <si>
    <r>
      <rPr>
        <b/>
        <sz val="8"/>
        <color indexed="8"/>
        <rFont val="Times New Roman"/>
        <family val="1"/>
      </rPr>
      <t xml:space="preserve">Административное мероприятие 1 Задачи 2 Подпрограммы 5 </t>
    </r>
    <r>
      <rPr>
        <sz val="8"/>
        <color indexed="8"/>
        <rFont val="Times New Roman"/>
        <family val="1"/>
      </rPr>
      <t xml:space="preserve"> 
«Разработка нормативных правовых актов об организации подготовки и проведения Всероссийской переписи населения 2020 года»
</t>
    </r>
  </si>
  <si>
    <t>ед.</t>
  </si>
  <si>
    <r>
      <rPr>
        <b/>
        <sz val="8"/>
        <color indexed="8"/>
        <rFont val="Times New Roman"/>
        <family val="1"/>
      </rPr>
      <t>Показатель Административного мероприятия 1 Задачи 1 Подпрограммы 5</t>
    </r>
    <r>
      <rPr>
        <sz val="8"/>
        <color indexed="8"/>
        <rFont val="Times New Roman"/>
        <family val="1"/>
      </rPr>
      <t xml:space="preserve"> "Количество разработанных нормативных правовых актов об организации подготовки и проведения Всероссийской переписи населения 2020 года"</t>
    </r>
  </si>
  <si>
    <r>
      <rPr>
        <b/>
        <sz val="8"/>
        <color indexed="8"/>
        <rFont val="Times New Roman"/>
        <family val="1"/>
      </rPr>
      <t>Административное мероприятие 2 Задачи 2 Подпрограммы 5</t>
    </r>
    <r>
      <rPr>
        <sz val="8"/>
        <color indexed="8"/>
        <rFont val="Times New Roman"/>
        <family val="1"/>
      </rPr>
      <t xml:space="preserve"> "Проведение заседаний комиссии по организации подготовки и проведения Всероссийской переписи населения 2020 года на территории Торопецкого района"</t>
    </r>
  </si>
  <si>
    <t>Показатель Административного мероприятия 2 Задачи 2 Подпрограммы 5"Количество проведенных заседаний комиссии"</t>
  </si>
  <si>
    <t>Показатель Задачи 1  Подпрограммы 4 "Доля поселений Торопецкого района с утвержденными документами территориального планирования в общем количестве поселений Торопецкого района"</t>
  </si>
  <si>
    <t>Показатель Мероприятия 1 Задачи 1 Подпрограммы 4 "Наличие актуализированного генерального плана поселения"</t>
  </si>
  <si>
    <t>Административное мероприятие 2 Задачи 1 Подпрограммы 4 "Координация работ по разработке документации территориального планирования и градостроительного зонирования поселений"</t>
  </si>
  <si>
    <t>Показатель 1 Административное мероприятие 2 Задачи 1 Подпрограммы 4 "Количество проведенных мероприятий"</t>
  </si>
  <si>
    <t>Задача 2  Подпрограммы 4 «Обеспечение Торопецкого района  нормативами градостроительного проектирования»</t>
  </si>
  <si>
    <t>административное мероприятие 1 Задачи 2  Подпрограммы 4«Обеспечение приведения правил землепользования и застройки сельских поселений в соответствие законодательству»</t>
  </si>
  <si>
    <t>Показатель Задачи 2  Подпрограммы 4 "Доля поселений Торопецкого района с утвержденными нормативами градостроительного проектирования в общем количестве поселений Торопецкого района"</t>
  </si>
  <si>
    <t>административное мероприятие 2 Задачи 2  Подпрограммы 4 «Обеспечение размещения правил землепользования и застройки в ФГИС ТП»</t>
  </si>
  <si>
    <t>Показатель 1 административного мероприятия 1 Задачи 2  Подпрограммы 4 «Доля поселений Торопецкого района с утвержденными нормативами градостроительного проектирования в общем количестве поселений Торопецкого района»</t>
  </si>
  <si>
    <t>да-1/  нет-0</t>
  </si>
  <si>
    <r>
      <t xml:space="preserve">Показательь 1 Задачи 2 Подпрограммы 5 </t>
    </r>
    <r>
      <rPr>
        <sz val="8"/>
        <color indexed="8"/>
        <rFont val="Times New Roman"/>
        <family val="1"/>
      </rPr>
      <t>"Создание комиссии по организации подготовки и проведения Всероссийской переписи населения 2020 года на территории Торопецкого района"</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</si>
</sst>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theme="1"/>
      <name val="Calibri"/>
      <family val="2"/>
    </font>
    <font>
      <sz val="11"/>
      <color indexed="8"/>
      <name val="Calibri"/>
      <family val="2"/>
    </font>
    <font>
      <sz val="8"/>
      <name val="Times New Roman"/>
      <family val="1"/>
    </font>
    <font>
      <sz val="8"/>
      <color indexed="8"/>
      <name val="Times New Roman"/>
      <family val="1"/>
    </font>
    <font>
      <i/>
      <u val="single"/>
      <sz val="8"/>
      <name val="Times New Roman"/>
      <family val="1"/>
    </font>
    <font>
      <i/>
      <sz val="8"/>
      <name val="Times New Roman"/>
      <family val="1"/>
    </font>
    <font>
      <sz val="10"/>
      <color indexed="8"/>
      <name val="Times New Roman"/>
      <family val="1"/>
    </font>
    <font>
      <sz val="8"/>
      <color indexed="8"/>
      <name val="Calibri"/>
      <family val="2"/>
    </font>
    <font>
      <b/>
      <sz val="6.5"/>
      <name val="Times New Roman"/>
      <family val="1"/>
    </font>
    <font>
      <sz val="6.5"/>
      <name val="Times New Roman"/>
      <family val="1"/>
    </font>
    <font>
      <b/>
      <sz val="8"/>
      <name val="Times New Roman"/>
      <family val="1"/>
    </font>
    <font>
      <b/>
      <sz val="10"/>
      <name val="Times New Roman"/>
      <family val="1"/>
    </font>
    <font>
      <sz val="6.5"/>
      <name val="Calibri"/>
      <family val="2"/>
    </font>
    <font>
      <b/>
      <sz val="11"/>
      <name val="Times New Roman"/>
      <family val="1"/>
    </font>
    <font>
      <b/>
      <sz val="9"/>
      <name val="Times New Roman"/>
      <family val="1"/>
    </font>
    <font>
      <sz val="7.5"/>
      <name val="Times New Roman"/>
      <family val="1"/>
    </font>
    <font>
      <sz val="8"/>
      <name val="Tahoma"/>
      <family val="2"/>
    </font>
    <font>
      <b/>
      <sz val="8"/>
      <name val="Tahoma"/>
      <family val="2"/>
    </font>
    <font>
      <b/>
      <sz val="8"/>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6.5"/>
      <color indexed="8"/>
      <name val="Times New Roman"/>
      <family val="1"/>
    </font>
    <font>
      <sz val="9"/>
      <color indexed="8"/>
      <name val="Times New Roman"/>
      <family val="1"/>
    </font>
    <font>
      <sz val="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6.5"/>
      <color theme="1"/>
      <name val="Times New Roman"/>
      <family val="1"/>
    </font>
    <font>
      <sz val="9"/>
      <color theme="1"/>
      <name val="Times New Roman"/>
      <family val="1"/>
    </font>
    <font>
      <sz val="6"/>
      <color theme="1"/>
      <name val="Times New Roman"/>
      <family val="1"/>
    </font>
    <font>
      <b/>
      <sz val="8"/>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9" fillId="32" borderId="0" applyNumberFormat="0" applyBorder="0" applyAlignment="0" applyProtection="0"/>
  </cellStyleXfs>
  <cellXfs count="207">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0" borderId="0" xfId="0" applyFill="1" applyAlignment="1">
      <alignment horizontal="center" vertical="center"/>
    </xf>
    <xf numFmtId="0" fontId="7" fillId="0" borderId="0" xfId="0" applyFont="1" applyFill="1" applyAlignment="1">
      <alignment/>
    </xf>
    <xf numFmtId="172" fontId="0" fillId="0" borderId="0" xfId="0" applyNumberForma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top"/>
    </xf>
    <xf numFmtId="172" fontId="2" fillId="0" borderId="0" xfId="0" applyNumberFormat="1" applyFont="1" applyFill="1" applyBorder="1" applyAlignment="1">
      <alignment vertical="top"/>
    </xf>
    <xf numFmtId="172" fontId="2"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top" wrapText="1"/>
    </xf>
    <xf numFmtId="172" fontId="2" fillId="0" borderId="0" xfId="0" applyNumberFormat="1" applyFont="1" applyFill="1" applyBorder="1" applyAlignment="1">
      <alignment horizontal="left" vertical="top" wrapText="1"/>
    </xf>
    <xf numFmtId="172" fontId="38" fillId="0" borderId="0" xfId="0" applyNumberFormat="1" applyFont="1" applyFill="1" applyAlignment="1">
      <alignment horizontal="center" vertical="center"/>
    </xf>
    <xf numFmtId="172" fontId="9" fillId="0" borderId="10" xfId="0" applyNumberFormat="1"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0" fillId="0" borderId="0" xfId="0" applyFill="1" applyAlignment="1">
      <alignment/>
    </xf>
    <xf numFmtId="0" fontId="2" fillId="0" borderId="0" xfId="0" applyFont="1" applyFill="1" applyBorder="1" applyAlignment="1">
      <alignment vertical="center"/>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vertical="top"/>
    </xf>
    <xf numFmtId="0" fontId="4" fillId="0" borderId="0" xfId="0" applyFont="1" applyFill="1" applyBorder="1" applyAlignment="1">
      <alignment/>
    </xf>
    <xf numFmtId="0" fontId="5" fillId="0" borderId="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Alignment="1">
      <alignment wrapText="1"/>
    </xf>
    <xf numFmtId="172"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2" fillId="0" borderId="10" xfId="0" applyFont="1" applyFill="1" applyBorder="1" applyAlignment="1">
      <alignment horizontal="center" wrapText="1"/>
    </xf>
    <xf numFmtId="0" fontId="13" fillId="0" borderId="10" xfId="0" applyFont="1" applyFill="1" applyBorder="1" applyAlignment="1">
      <alignment horizontal="left" wrapTex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38" fillId="0" borderId="10" xfId="0" applyFont="1" applyFill="1" applyBorder="1" applyAlignment="1">
      <alignment horizontal="center" vertical="center"/>
    </xf>
    <xf numFmtId="0" fontId="9" fillId="0" borderId="10" xfId="0" applyFont="1" applyFill="1" applyBorder="1" applyAlignment="1">
      <alignment vertical="center" wrapText="1"/>
    </xf>
    <xf numFmtId="0" fontId="11" fillId="0" borderId="10" xfId="0" applyFont="1" applyFill="1" applyBorder="1" applyAlignment="1">
      <alignment horizontal="justify" vertical="top" wrapText="1"/>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12" fillId="0" borderId="10" xfId="0" applyFont="1" applyFill="1" applyBorder="1" applyAlignment="1">
      <alignment horizontal="center" vertical="center"/>
    </xf>
    <xf numFmtId="172" fontId="60" fillId="34" borderId="10" xfId="0" applyNumberFormat="1" applyFont="1" applyFill="1" applyBorder="1" applyAlignment="1">
      <alignment horizontal="center" vertical="center" wrapText="1"/>
    </xf>
    <xf numFmtId="172" fontId="2" fillId="34" borderId="10" xfId="0" applyNumberFormat="1"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8"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2" xfId="0" applyFont="1" applyFill="1" applyBorder="1" applyAlignment="1">
      <alignment vertical="top" wrapText="1"/>
    </xf>
    <xf numFmtId="172" fontId="2" fillId="34"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11" xfId="0" applyFont="1" applyFill="1" applyBorder="1" applyAlignment="1">
      <alignment horizontal="left" vertical="top" wrapText="1"/>
    </xf>
    <xf numFmtId="172" fontId="9" fillId="0" borderId="11" xfId="0" applyNumberFormat="1" applyFont="1" applyFill="1" applyBorder="1" applyAlignment="1">
      <alignment horizontal="center" vertical="center" wrapText="1"/>
    </xf>
    <xf numFmtId="172" fontId="2"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0" fontId="8" fillId="34" borderId="10" xfId="0" applyFont="1" applyFill="1" applyBorder="1" applyAlignment="1">
      <alignment horizontal="center" vertical="center"/>
    </xf>
    <xf numFmtId="0" fontId="14" fillId="34"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10" fillId="34" borderId="10" xfId="0" applyFont="1" applyFill="1" applyBorder="1" applyAlignment="1">
      <alignment horizontal="left" vertical="top" wrapText="1"/>
    </xf>
    <xf numFmtId="0" fontId="9" fillId="34" borderId="12" xfId="0" applyFont="1" applyFill="1" applyBorder="1" applyAlignment="1">
      <alignment horizontal="center" vertical="center" wrapText="1"/>
    </xf>
    <xf numFmtId="172" fontId="2" fillId="34" borderId="12"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1" fontId="2" fillId="34" borderId="10" xfId="0" applyNumberFormat="1" applyFont="1" applyFill="1" applyBorder="1" applyAlignment="1">
      <alignment horizontal="center" vertical="center" wrapText="1"/>
    </xf>
    <xf numFmtId="172" fontId="9" fillId="34" borderId="11"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172" fontId="0" fillId="34" borderId="0" xfId="0" applyNumberFormat="1" applyFill="1" applyAlignment="1">
      <alignment horizontal="center" vertical="center"/>
    </xf>
    <xf numFmtId="172" fontId="2" fillId="34" borderId="0" xfId="0" applyNumberFormat="1" applyFont="1" applyFill="1" applyBorder="1" applyAlignment="1">
      <alignment/>
    </xf>
    <xf numFmtId="172" fontId="2" fillId="34" borderId="0" xfId="0" applyNumberFormat="1" applyFont="1" applyFill="1" applyBorder="1" applyAlignment="1">
      <alignment horizontal="left" vertical="top" wrapText="1"/>
    </xf>
    <xf numFmtId="0" fontId="9" fillId="34" borderId="11" xfId="0" applyFont="1" applyFill="1" applyBorder="1" applyAlignment="1">
      <alignment horizontal="center" vertical="center" wrapText="1"/>
    </xf>
    <xf numFmtId="172" fontId="2"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2" fontId="2" fillId="34"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3" xfId="0" applyFont="1" applyFill="1" applyBorder="1" applyAlignment="1">
      <alignment vertical="center" wrapText="1"/>
    </xf>
    <xf numFmtId="0" fontId="0" fillId="0" borderId="10" xfId="0" applyFill="1" applyBorder="1" applyAlignment="1">
      <alignment/>
    </xf>
    <xf numFmtId="0" fontId="60" fillId="0" borderId="10" xfId="0" applyFont="1" applyFill="1" applyBorder="1" applyAlignment="1">
      <alignment/>
    </xf>
    <xf numFmtId="0" fontId="61" fillId="0" borderId="10" xfId="0" applyFont="1" applyFill="1" applyBorder="1" applyAlignment="1">
      <alignment/>
    </xf>
    <xf numFmtId="1" fontId="2" fillId="0" borderId="11" xfId="0" applyNumberFormat="1" applyFont="1" applyFill="1" applyBorder="1" applyAlignment="1">
      <alignment horizontal="center" vertical="center" wrapText="1"/>
    </xf>
    <xf numFmtId="172" fontId="2" fillId="34" borderId="10" xfId="0" applyNumberFormat="1" applyFont="1" applyFill="1" applyBorder="1" applyAlignment="1">
      <alignment horizontal="center" vertical="center" wrapText="1"/>
    </xf>
    <xf numFmtId="172" fontId="10" fillId="34"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8" fillId="0" borderId="10" xfId="0" applyFont="1" applyFill="1" applyBorder="1" applyAlignment="1">
      <alignment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3" fillId="0" borderId="10" xfId="0" applyFont="1" applyFill="1" applyBorder="1" applyAlignment="1">
      <alignment wrapText="1"/>
    </xf>
    <xf numFmtId="172" fontId="60" fillId="0" borderId="10" xfId="0" applyNumberFormat="1" applyFont="1" applyFill="1" applyBorder="1" applyAlignment="1">
      <alignment horizontal="center" vertical="center"/>
    </xf>
    <xf numFmtId="172" fontId="60" fillId="34" borderId="10"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0" fontId="62" fillId="0" borderId="10" xfId="0" applyFont="1" applyFill="1" applyBorder="1" applyAlignment="1">
      <alignment horizontal="center" vertical="center"/>
    </xf>
    <xf numFmtId="172" fontId="62" fillId="0" borderId="10" xfId="0" applyNumberFormat="1" applyFont="1" applyFill="1" applyBorder="1" applyAlignment="1">
      <alignment horizontal="center" vertical="center"/>
    </xf>
    <xf numFmtId="172" fontId="62" fillId="34" borderId="10" xfId="0" applyNumberFormat="1" applyFont="1" applyFill="1" applyBorder="1" applyAlignment="1">
      <alignment horizontal="center" vertical="center"/>
    </xf>
    <xf numFmtId="172" fontId="19" fillId="0" borderId="10" xfId="0" applyNumberFormat="1" applyFont="1" applyFill="1" applyBorder="1" applyAlignment="1">
      <alignment horizontal="center" vertical="center"/>
    </xf>
    <xf numFmtId="0" fontId="63" fillId="0" borderId="10" xfId="0" applyFont="1" applyFill="1" applyBorder="1" applyAlignment="1">
      <alignment horizontal="center" vertical="center"/>
    </xf>
    <xf numFmtId="0" fontId="63" fillId="0" borderId="0" xfId="0" applyFont="1" applyFill="1" applyBorder="1" applyAlignment="1">
      <alignment horizontal="center" vertical="center"/>
    </xf>
    <xf numFmtId="0" fontId="61" fillId="0" borderId="10" xfId="0" applyFont="1" applyFill="1" applyBorder="1" applyAlignment="1">
      <alignment horizontal="center" vertical="center" wrapText="1"/>
    </xf>
    <xf numFmtId="0" fontId="63" fillId="0" borderId="11" xfId="0" applyFont="1" applyFill="1" applyBorder="1" applyAlignment="1">
      <alignment horizontal="center" vertical="center"/>
    </xf>
    <xf numFmtId="0" fontId="61" fillId="0" borderId="11" xfId="0" applyFont="1" applyFill="1" applyBorder="1" applyAlignment="1">
      <alignment horizontal="center" vertical="center" wrapText="1"/>
    </xf>
    <xf numFmtId="172" fontId="62" fillId="0" borderId="11" xfId="0" applyNumberFormat="1" applyFont="1" applyFill="1" applyBorder="1" applyAlignment="1">
      <alignment horizontal="center" vertical="center"/>
    </xf>
    <xf numFmtId="172" fontId="62" fillId="34" borderId="11" xfId="0" applyNumberFormat="1" applyFont="1" applyFill="1" applyBorder="1" applyAlignment="1">
      <alignment horizontal="center" vertical="center"/>
    </xf>
    <xf numFmtId="172" fontId="19" fillId="0" borderId="11" xfId="0" applyNumberFormat="1" applyFont="1" applyFill="1" applyBorder="1" applyAlignment="1">
      <alignment horizontal="center" vertical="center"/>
    </xf>
    <xf numFmtId="0" fontId="62" fillId="0" borderId="11" xfId="0" applyFont="1" applyFill="1" applyBorder="1" applyAlignment="1">
      <alignment horizontal="center" vertical="center"/>
    </xf>
    <xf numFmtId="0" fontId="18" fillId="0" borderId="0" xfId="0" applyFont="1" applyFill="1" applyAlignment="1">
      <alignment wrapText="1"/>
    </xf>
    <xf numFmtId="0" fontId="18" fillId="0" borderId="10" xfId="0" applyFont="1" applyFill="1" applyBorder="1" applyAlignment="1">
      <alignment/>
    </xf>
    <xf numFmtId="0" fontId="18" fillId="0" borderId="11" xfId="0" applyFont="1" applyFill="1" applyBorder="1" applyAlignment="1">
      <alignment wrapText="1"/>
    </xf>
    <xf numFmtId="172" fontId="2" fillId="34" borderId="12" xfId="0" applyNumberFormat="1" applyFont="1" applyFill="1" applyBorder="1" applyAlignment="1">
      <alignment horizontal="center" vertical="center" wrapText="1"/>
    </xf>
    <xf numFmtId="0" fontId="9" fillId="34" borderId="11" xfId="0" applyFont="1" applyFill="1" applyBorder="1" applyAlignment="1">
      <alignment horizontal="center" vertical="center" wrapText="1"/>
    </xf>
    <xf numFmtId="172" fontId="2" fillId="34" borderId="10" xfId="0" applyNumberFormat="1" applyFont="1" applyFill="1" applyBorder="1" applyAlignment="1">
      <alignment horizontal="center" vertical="center" wrapText="1"/>
    </xf>
    <xf numFmtId="172" fontId="10"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1" fontId="2" fillId="34" borderId="12" xfId="0" applyNumberFormat="1" applyFont="1" applyFill="1" applyBorder="1" applyAlignment="1">
      <alignment horizontal="center" vertical="center" wrapText="1"/>
    </xf>
    <xf numFmtId="0" fontId="3" fillId="0" borderId="11" xfId="0" applyFont="1" applyFill="1" applyBorder="1" applyAlignment="1">
      <alignment wrapText="1"/>
    </xf>
    <xf numFmtId="0" fontId="3" fillId="34" borderId="10" xfId="0" applyFont="1" applyFill="1" applyBorder="1" applyAlignment="1">
      <alignment wrapText="1"/>
    </xf>
    <xf numFmtId="1" fontId="60" fillId="0"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72" fontId="2" fillId="34" borderId="11" xfId="0" applyNumberFormat="1" applyFont="1" applyFill="1" applyBorder="1" applyAlignment="1">
      <alignment horizontal="center" vertical="center" wrapText="1"/>
    </xf>
    <xf numFmtId="172" fontId="2" fillId="34" borderId="12"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12" xfId="0"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8" fillId="0" borderId="10" xfId="0" applyFont="1" applyFill="1" applyBorder="1" applyAlignment="1">
      <alignment horizontal="center" vertical="center"/>
    </xf>
    <xf numFmtId="172" fontId="2" fillId="34"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6" fillId="0" borderId="0" xfId="0" applyFont="1" applyFill="1" applyBorder="1" applyAlignment="1">
      <alignment wrapText="1"/>
    </xf>
    <xf numFmtId="172" fontId="9" fillId="0" borderId="10" xfId="0" applyNumberFormat="1"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4" borderId="11" xfId="0" applyNumberFormat="1"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172" fontId="10" fillId="34" borderId="10"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2"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7" fillId="0" borderId="0" xfId="0" applyFont="1" applyFill="1" applyAlignment="1">
      <alignment horizontal="right" vertical="center" wrapText="1"/>
    </xf>
    <xf numFmtId="0" fontId="7"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9" fillId="0" borderId="13"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172" fontId="9"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13" xfId="0" applyFont="1" applyBorder="1" applyAlignment="1">
      <alignment horizontal="left" vertical="center" wrapText="1"/>
    </xf>
    <xf numFmtId="0" fontId="64" fillId="0" borderId="12" xfId="0" applyFont="1" applyBorder="1" applyAlignment="1">
      <alignment horizontal="left" vertical="center" wrapText="1"/>
    </xf>
    <xf numFmtId="0" fontId="6" fillId="0" borderId="14" xfId="0" applyFont="1" applyFill="1" applyBorder="1" applyAlignment="1">
      <alignment wrapText="1"/>
    </xf>
    <xf numFmtId="0" fontId="38" fillId="0" borderId="10" xfId="0" applyFont="1" applyFill="1" applyBorder="1" applyAlignment="1">
      <alignment horizontal="center" vertical="center"/>
    </xf>
    <xf numFmtId="2" fontId="2" fillId="34" borderId="10"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172" fontId="11" fillId="0" borderId="17" xfId="0" applyNumberFormat="1" applyFont="1" applyFill="1" applyBorder="1" applyAlignment="1">
      <alignment horizontal="center" vertical="center" wrapText="1"/>
    </xf>
    <xf numFmtId="172" fontId="11" fillId="0" borderId="18" xfId="0" applyNumberFormat="1" applyFont="1" applyFill="1" applyBorder="1" applyAlignment="1">
      <alignment horizontal="center" vertical="center" wrapText="1"/>
    </xf>
    <xf numFmtId="172" fontId="11" fillId="0" borderId="14" xfId="0" applyNumberFormat="1" applyFont="1" applyFill="1" applyBorder="1" applyAlignment="1">
      <alignment horizontal="center" vertical="center" wrapText="1"/>
    </xf>
    <xf numFmtId="172" fontId="11" fillId="0" borderId="0" xfId="0" applyNumberFormat="1" applyFont="1" applyFill="1" applyBorder="1" applyAlignment="1">
      <alignment horizontal="center" vertical="center" wrapText="1"/>
    </xf>
    <xf numFmtId="172" fontId="11" fillId="0" borderId="19" xfId="0" applyNumberFormat="1" applyFont="1" applyFill="1" applyBorder="1" applyAlignment="1">
      <alignment horizontal="center" vertical="center" wrapText="1"/>
    </xf>
    <xf numFmtId="172" fontId="11" fillId="0" borderId="20" xfId="0" applyNumberFormat="1" applyFont="1" applyFill="1" applyBorder="1" applyAlignment="1">
      <alignment horizontal="center" vertical="center" wrapText="1"/>
    </xf>
    <xf numFmtId="172" fontId="8" fillId="0" borderId="11"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172" fontId="8" fillId="0" borderId="12" xfId="0" applyNumberFormat="1" applyFont="1" applyFill="1" applyBorder="1" applyAlignment="1">
      <alignment horizontal="center" vertical="center" wrapText="1"/>
    </xf>
    <xf numFmtId="172" fontId="2" fillId="34" borderId="13" xfId="0" applyNumberFormat="1" applyFont="1" applyFill="1" applyBorder="1" applyAlignment="1">
      <alignment horizontal="center" vertical="center" wrapText="1"/>
    </xf>
    <xf numFmtId="172" fontId="15"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2" fillId="0" borderId="11"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2" xfId="0"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88"/>
  <sheetViews>
    <sheetView tabSelected="1" zoomScalePageLayoutView="0" workbookViewId="0" topLeftCell="A175">
      <selection activeCell="A178" sqref="A178:IV178"/>
    </sheetView>
  </sheetViews>
  <sheetFormatPr defaultColWidth="9.140625" defaultRowHeight="15"/>
  <cols>
    <col min="1" max="3" width="2.00390625" style="3" bestFit="1" customWidth="1"/>
    <col min="4" max="7" width="1.8515625" style="3" bestFit="1" customWidth="1"/>
    <col min="8" max="9" width="2.00390625" style="3" bestFit="1" customWidth="1"/>
    <col min="10" max="10" width="2.421875" style="3" bestFit="1" customWidth="1"/>
    <col min="11" max="12" width="2.421875" style="3" customWidth="1"/>
    <col min="13" max="14" width="2.421875" style="3" bestFit="1" customWidth="1"/>
    <col min="15" max="15" width="3.00390625" style="3" bestFit="1" customWidth="1"/>
    <col min="16" max="16" width="2.421875" style="3" customWidth="1"/>
    <col min="17" max="17" width="3.00390625" style="3" bestFit="1" customWidth="1"/>
    <col min="18" max="18" width="36.00390625" style="4" customWidth="1"/>
    <col min="19" max="19" width="5.7109375" style="3" customWidth="1"/>
    <col min="20" max="20" width="7.8515625" style="5" customWidth="1"/>
    <col min="21" max="21" width="6.57421875" style="73" customWidth="1"/>
    <col min="22" max="22" width="7.421875" style="73" customWidth="1"/>
    <col min="23" max="23" width="6.7109375" style="14" customWidth="1"/>
    <col min="24" max="24" width="7.140625" style="5" customWidth="1"/>
    <col min="25" max="25" width="8.00390625" style="5" customWidth="1"/>
    <col min="26" max="26" width="9.421875" style="5" customWidth="1"/>
    <col min="27" max="27" width="8.421875" style="3" customWidth="1"/>
    <col min="28" max="28" width="7.28125" style="2" customWidth="1"/>
    <col min="29" max="29" width="9.28125" style="2" customWidth="1"/>
    <col min="30" max="181" width="9.140625" style="2" customWidth="1"/>
    <col min="182" max="16384" width="9.140625" style="1" customWidth="1"/>
  </cols>
  <sheetData>
    <row r="1" spans="1:27" s="18" customFormat="1" ht="60" customHeight="1">
      <c r="A1" s="3"/>
      <c r="B1" s="3"/>
      <c r="C1" s="3"/>
      <c r="D1" s="3"/>
      <c r="E1" s="3"/>
      <c r="F1" s="3"/>
      <c r="G1" s="3"/>
      <c r="H1" s="3"/>
      <c r="I1" s="3"/>
      <c r="J1" s="3"/>
      <c r="K1" s="3"/>
      <c r="L1" s="3"/>
      <c r="M1" s="3"/>
      <c r="N1" s="3"/>
      <c r="O1" s="3"/>
      <c r="P1" s="3"/>
      <c r="Q1" s="3"/>
      <c r="R1" s="4"/>
      <c r="S1" s="3"/>
      <c r="T1" s="5"/>
      <c r="U1" s="73"/>
      <c r="V1" s="73"/>
      <c r="W1" s="161" t="s">
        <v>195</v>
      </c>
      <c r="X1" s="162"/>
      <c r="Y1" s="162"/>
      <c r="Z1" s="162"/>
      <c r="AA1" s="162"/>
    </row>
    <row r="2" spans="1:112" s="23" customFormat="1" ht="11.25">
      <c r="A2" s="163" t="s">
        <v>91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9"/>
      <c r="AC2" s="19"/>
      <c r="AD2" s="19"/>
      <c r="AE2" s="19"/>
      <c r="AF2" s="19"/>
      <c r="AG2" s="19"/>
      <c r="AH2" s="19"/>
      <c r="AI2" s="19"/>
      <c r="AJ2" s="19"/>
      <c r="AK2" s="19"/>
      <c r="AL2" s="19"/>
      <c r="AM2" s="19"/>
      <c r="AN2" s="19"/>
      <c r="AO2" s="6"/>
      <c r="AP2" s="6"/>
      <c r="AQ2" s="6"/>
      <c r="AR2" s="20"/>
      <c r="AS2" s="20"/>
      <c r="AT2" s="20"/>
      <c r="AU2" s="20"/>
      <c r="AV2" s="20"/>
      <c r="AW2" s="20"/>
      <c r="AX2" s="20"/>
      <c r="AY2" s="20"/>
      <c r="AZ2" s="20"/>
      <c r="BA2" s="20"/>
      <c r="BB2" s="20"/>
      <c r="BC2" s="20"/>
      <c r="BD2" s="20"/>
      <c r="BE2" s="20"/>
      <c r="BF2" s="20"/>
      <c r="BG2" s="20"/>
      <c r="BH2" s="20"/>
      <c r="BI2" s="20"/>
      <c r="BJ2" s="21"/>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row>
    <row r="3" spans="1:112" s="23" customFormat="1" ht="15" customHeight="1">
      <c r="A3" s="163" t="s">
        <v>125</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9"/>
      <c r="AC3" s="19"/>
      <c r="AD3" s="19"/>
      <c r="AE3" s="19"/>
      <c r="AF3" s="19"/>
      <c r="AG3" s="19"/>
      <c r="AH3" s="19"/>
      <c r="AI3" s="19"/>
      <c r="AJ3" s="19"/>
      <c r="AK3" s="19"/>
      <c r="AL3" s="19"/>
      <c r="AM3" s="19"/>
      <c r="AN3" s="19"/>
      <c r="AO3" s="6"/>
      <c r="AP3" s="6"/>
      <c r="AQ3" s="6"/>
      <c r="AR3" s="20"/>
      <c r="AS3" s="20"/>
      <c r="AT3" s="20"/>
      <c r="AU3" s="20"/>
      <c r="AV3" s="20"/>
      <c r="AW3" s="20"/>
      <c r="AX3" s="20"/>
      <c r="AY3" s="20"/>
      <c r="AZ3" s="20"/>
      <c r="BA3" s="20"/>
      <c r="BB3" s="20"/>
      <c r="BC3" s="20"/>
      <c r="BD3" s="20"/>
      <c r="BE3" s="20"/>
      <c r="BF3" s="20"/>
      <c r="BG3" s="20"/>
      <c r="BH3" s="20"/>
      <c r="BI3" s="20"/>
      <c r="BJ3" s="21"/>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row>
    <row r="4" spans="1:112" s="23" customFormat="1" ht="11.25">
      <c r="A4" s="164" t="s">
        <v>96</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1"/>
      <c r="AC4" s="11"/>
      <c r="AD4" s="11"/>
      <c r="AE4" s="11"/>
      <c r="AF4" s="11"/>
      <c r="AG4" s="11"/>
      <c r="AH4" s="11"/>
      <c r="AI4" s="11"/>
      <c r="AJ4" s="11"/>
      <c r="AK4" s="11"/>
      <c r="AL4" s="11"/>
      <c r="AM4" s="11"/>
      <c r="AN4" s="11"/>
      <c r="AO4" s="7"/>
      <c r="AP4" s="7"/>
      <c r="AQ4" s="7"/>
      <c r="AR4" s="20"/>
      <c r="AS4" s="20"/>
      <c r="AT4" s="20"/>
      <c r="AU4" s="20"/>
      <c r="AV4" s="20"/>
      <c r="AW4" s="20"/>
      <c r="AX4" s="20"/>
      <c r="AY4" s="20"/>
      <c r="AZ4" s="20"/>
      <c r="BA4" s="20"/>
      <c r="BB4" s="20"/>
      <c r="BC4" s="20"/>
      <c r="BD4" s="20"/>
      <c r="BE4" s="20"/>
      <c r="BF4" s="20"/>
      <c r="BG4" s="20"/>
      <c r="BH4" s="20"/>
      <c r="BI4" s="20"/>
      <c r="BJ4" s="21"/>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row>
    <row r="5" spans="1:112" s="23" customFormat="1" ht="11.25">
      <c r="A5" s="8"/>
      <c r="B5" s="8"/>
      <c r="C5" s="8"/>
      <c r="D5" s="8"/>
      <c r="E5" s="8"/>
      <c r="F5" s="8"/>
      <c r="G5" s="8"/>
      <c r="H5" s="8"/>
      <c r="I5" s="8" t="s">
        <v>92</v>
      </c>
      <c r="J5" s="8"/>
      <c r="K5" s="8"/>
      <c r="L5" s="8"/>
      <c r="M5" s="8"/>
      <c r="N5" s="8"/>
      <c r="O5" s="8"/>
      <c r="P5" s="8"/>
      <c r="Q5" s="8"/>
      <c r="R5" s="8"/>
      <c r="S5" s="8"/>
      <c r="T5" s="9"/>
      <c r="U5" s="74"/>
      <c r="V5" s="74"/>
      <c r="W5" s="10"/>
      <c r="X5" s="10"/>
      <c r="Y5" s="10"/>
      <c r="Z5" s="10"/>
      <c r="AA5" s="11"/>
      <c r="AB5" s="11"/>
      <c r="AC5" s="11"/>
      <c r="AD5" s="11"/>
      <c r="AE5" s="11"/>
      <c r="AF5" s="11"/>
      <c r="AG5" s="11"/>
      <c r="AH5" s="11"/>
      <c r="AI5" s="11"/>
      <c r="AJ5" s="24"/>
      <c r="AK5" s="24"/>
      <c r="AL5" s="24"/>
      <c r="AM5" s="24"/>
      <c r="AN5" s="24"/>
      <c r="AO5" s="25"/>
      <c r="AP5" s="25"/>
      <c r="AQ5" s="25"/>
      <c r="AR5" s="20"/>
      <c r="AS5" s="20"/>
      <c r="AT5" s="20"/>
      <c r="AU5" s="20"/>
      <c r="AV5" s="20"/>
      <c r="AW5" s="20"/>
      <c r="AX5" s="20"/>
      <c r="AY5" s="20"/>
      <c r="AZ5" s="20"/>
      <c r="BA5" s="20"/>
      <c r="BB5" s="20"/>
      <c r="BC5" s="20"/>
      <c r="BD5" s="20"/>
      <c r="BE5" s="20"/>
      <c r="BF5" s="20"/>
      <c r="BG5" s="20"/>
      <c r="BH5" s="20"/>
      <c r="BI5" s="20"/>
      <c r="BJ5" s="21"/>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row>
    <row r="6" spans="1:112" s="23" customFormat="1" ht="13.5" customHeight="1">
      <c r="A6" s="8"/>
      <c r="B6" s="8"/>
      <c r="C6" s="8"/>
      <c r="D6" s="8"/>
      <c r="E6" s="8"/>
      <c r="F6" s="8"/>
      <c r="G6" s="8"/>
      <c r="H6" s="8"/>
      <c r="I6" s="160" t="s">
        <v>126</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26"/>
      <c r="AP6" s="26"/>
      <c r="AQ6" s="26"/>
      <c r="AR6" s="20"/>
      <c r="AS6" s="20"/>
      <c r="AT6" s="20"/>
      <c r="AU6" s="20"/>
      <c r="AV6" s="20"/>
      <c r="AW6" s="20"/>
      <c r="AX6" s="20"/>
      <c r="AY6" s="20"/>
      <c r="AZ6" s="20"/>
      <c r="BA6" s="20"/>
      <c r="BB6" s="20"/>
      <c r="BC6" s="20"/>
      <c r="BD6" s="20"/>
      <c r="BE6" s="20"/>
      <c r="BF6" s="20"/>
      <c r="BG6" s="20"/>
      <c r="BH6" s="20"/>
      <c r="BI6" s="20"/>
      <c r="BJ6" s="21"/>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row>
    <row r="7" spans="1:112" s="23" customFormat="1" ht="14.25" customHeight="1">
      <c r="A7" s="8"/>
      <c r="B7" s="8"/>
      <c r="C7" s="8"/>
      <c r="D7" s="8"/>
      <c r="E7" s="8"/>
      <c r="F7" s="8"/>
      <c r="G7" s="8"/>
      <c r="H7" s="8"/>
      <c r="I7" s="160" t="s">
        <v>127</v>
      </c>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26"/>
      <c r="AP7" s="26"/>
      <c r="AQ7" s="26"/>
      <c r="AR7" s="20"/>
      <c r="AS7" s="20"/>
      <c r="AT7" s="20"/>
      <c r="AU7" s="20"/>
      <c r="AV7" s="20"/>
      <c r="AW7" s="20"/>
      <c r="AX7" s="20"/>
      <c r="AY7" s="20"/>
      <c r="AZ7" s="20"/>
      <c r="BA7" s="20"/>
      <c r="BB7" s="20"/>
      <c r="BC7" s="20"/>
      <c r="BD7" s="20"/>
      <c r="BE7" s="20"/>
      <c r="BF7" s="20"/>
      <c r="BG7" s="20"/>
      <c r="BH7" s="20"/>
      <c r="BI7" s="20"/>
      <c r="BJ7" s="21"/>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row>
    <row r="8" spans="1:112" s="23" customFormat="1" ht="13.5" customHeight="1">
      <c r="A8" s="8"/>
      <c r="B8" s="8"/>
      <c r="C8" s="8"/>
      <c r="D8" s="8"/>
      <c r="E8" s="8"/>
      <c r="F8" s="8"/>
      <c r="G8" s="8"/>
      <c r="H8" s="8"/>
      <c r="I8" s="160" t="s">
        <v>93</v>
      </c>
      <c r="J8" s="160"/>
      <c r="K8" s="160"/>
      <c r="L8" s="160"/>
      <c r="M8" s="160"/>
      <c r="N8" s="160"/>
      <c r="O8" s="160"/>
      <c r="P8" s="160"/>
      <c r="Q8" s="160"/>
      <c r="R8" s="160"/>
      <c r="S8" s="160"/>
      <c r="T8" s="160"/>
      <c r="U8" s="75"/>
      <c r="V8" s="75"/>
      <c r="W8" s="13"/>
      <c r="X8" s="13"/>
      <c r="Y8" s="13"/>
      <c r="Z8" s="13"/>
      <c r="AA8" s="12"/>
      <c r="AB8" s="12"/>
      <c r="AC8" s="12"/>
      <c r="AD8" s="12"/>
      <c r="AE8" s="12"/>
      <c r="AF8" s="12"/>
      <c r="AG8" s="12"/>
      <c r="AH8" s="12"/>
      <c r="AI8" s="12"/>
      <c r="AJ8" s="12"/>
      <c r="AK8" s="12"/>
      <c r="AL8" s="12"/>
      <c r="AM8" s="12"/>
      <c r="AN8" s="12"/>
      <c r="AO8" s="26"/>
      <c r="AP8" s="26"/>
      <c r="AQ8" s="26"/>
      <c r="AR8" s="20"/>
      <c r="AS8" s="20"/>
      <c r="AT8" s="20"/>
      <c r="AU8" s="20"/>
      <c r="AV8" s="20"/>
      <c r="AW8" s="20"/>
      <c r="AX8" s="20"/>
      <c r="AY8" s="20"/>
      <c r="AZ8" s="20"/>
      <c r="BA8" s="20"/>
      <c r="BB8" s="20"/>
      <c r="BC8" s="20"/>
      <c r="BD8" s="20"/>
      <c r="BE8" s="20"/>
      <c r="BF8" s="20"/>
      <c r="BG8" s="20"/>
      <c r="BH8" s="20"/>
      <c r="BI8" s="20"/>
      <c r="BJ8" s="21"/>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row>
    <row r="9" spans="1:112" s="23" customFormat="1" ht="11.25" customHeight="1">
      <c r="A9" s="8"/>
      <c r="B9" s="8"/>
      <c r="C9" s="8"/>
      <c r="D9" s="8"/>
      <c r="E9" s="8"/>
      <c r="F9" s="8"/>
      <c r="G9" s="8"/>
      <c r="H9" s="8"/>
      <c r="I9" s="160" t="s">
        <v>94</v>
      </c>
      <c r="J9" s="160"/>
      <c r="K9" s="160"/>
      <c r="L9" s="160"/>
      <c r="M9" s="160"/>
      <c r="N9" s="160"/>
      <c r="O9" s="160"/>
      <c r="P9" s="160"/>
      <c r="Q9" s="160"/>
      <c r="R9" s="160"/>
      <c r="S9" s="160"/>
      <c r="T9" s="160"/>
      <c r="U9" s="75"/>
      <c r="V9" s="75"/>
      <c r="W9" s="13"/>
      <c r="X9" s="13"/>
      <c r="Y9" s="13"/>
      <c r="Z9" s="13"/>
      <c r="AA9" s="12"/>
      <c r="AB9" s="12"/>
      <c r="AC9" s="12"/>
      <c r="AD9" s="12"/>
      <c r="AE9" s="12"/>
      <c r="AF9" s="12"/>
      <c r="AG9" s="12"/>
      <c r="AH9" s="12"/>
      <c r="AI9" s="12"/>
      <c r="AJ9" s="12"/>
      <c r="AK9" s="12"/>
      <c r="AL9" s="12"/>
      <c r="AM9" s="12"/>
      <c r="AN9" s="12"/>
      <c r="AO9" s="26"/>
      <c r="AP9" s="26"/>
      <c r="AQ9" s="26"/>
      <c r="AR9" s="20"/>
      <c r="AS9" s="20"/>
      <c r="AT9" s="20"/>
      <c r="AU9" s="20"/>
      <c r="AV9" s="20"/>
      <c r="AW9" s="20"/>
      <c r="AX9" s="20"/>
      <c r="AY9" s="20"/>
      <c r="AZ9" s="20"/>
      <c r="BA9" s="20"/>
      <c r="BB9" s="20"/>
      <c r="BC9" s="20"/>
      <c r="BD9" s="20"/>
      <c r="BE9" s="20"/>
      <c r="BF9" s="20"/>
      <c r="BG9" s="20"/>
      <c r="BH9" s="20"/>
      <c r="BI9" s="20"/>
      <c r="BJ9" s="21"/>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row>
    <row r="10" spans="1:112" s="23" customFormat="1" ht="23.25" customHeight="1">
      <c r="A10" s="8"/>
      <c r="B10" s="8"/>
      <c r="C10" s="8"/>
      <c r="D10" s="8"/>
      <c r="E10" s="8"/>
      <c r="F10" s="8"/>
      <c r="G10" s="8"/>
      <c r="H10" s="8"/>
      <c r="I10" s="160" t="s">
        <v>95</v>
      </c>
      <c r="J10" s="160"/>
      <c r="K10" s="160"/>
      <c r="L10" s="160"/>
      <c r="M10" s="160"/>
      <c r="N10" s="160"/>
      <c r="O10" s="160"/>
      <c r="P10" s="160"/>
      <c r="Q10" s="160"/>
      <c r="R10" s="160"/>
      <c r="S10" s="160"/>
      <c r="T10" s="160"/>
      <c r="U10" s="160"/>
      <c r="V10" s="75"/>
      <c r="W10" s="13"/>
      <c r="X10" s="13"/>
      <c r="Y10" s="13"/>
      <c r="Z10" s="13"/>
      <c r="AA10" s="12"/>
      <c r="AB10" s="12"/>
      <c r="AC10" s="12"/>
      <c r="AD10" s="12"/>
      <c r="AE10" s="12"/>
      <c r="AF10" s="12"/>
      <c r="AG10" s="12"/>
      <c r="AH10" s="12"/>
      <c r="AI10" s="12"/>
      <c r="AJ10" s="12"/>
      <c r="AK10" s="12"/>
      <c r="AL10" s="12"/>
      <c r="AM10" s="12"/>
      <c r="AN10" s="12"/>
      <c r="AO10" s="26"/>
      <c r="AP10" s="26"/>
      <c r="AQ10" s="26"/>
      <c r="AR10" s="20"/>
      <c r="AS10" s="20"/>
      <c r="AT10" s="20"/>
      <c r="AU10" s="20"/>
      <c r="AV10" s="20"/>
      <c r="AW10" s="20"/>
      <c r="AX10" s="20"/>
      <c r="AY10" s="20"/>
      <c r="AZ10" s="20"/>
      <c r="BA10" s="20"/>
      <c r="BB10" s="20"/>
      <c r="BC10" s="20"/>
      <c r="BD10" s="20"/>
      <c r="BE10" s="20"/>
      <c r="BF10" s="20"/>
      <c r="BG10" s="20"/>
      <c r="BH10" s="20"/>
      <c r="BI10" s="20"/>
      <c r="BJ10" s="21"/>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row>
    <row r="11" spans="1:27" s="18" customFormat="1" ht="2.25" customHeight="1">
      <c r="A11" s="3"/>
      <c r="B11" s="3"/>
      <c r="C11" s="3"/>
      <c r="D11" s="3"/>
      <c r="E11" s="3"/>
      <c r="F11" s="3"/>
      <c r="G11" s="3"/>
      <c r="H11" s="3"/>
      <c r="I11" s="3"/>
      <c r="J11" s="3"/>
      <c r="K11" s="3"/>
      <c r="L11" s="3"/>
      <c r="M11" s="3"/>
      <c r="N11" s="3"/>
      <c r="O11" s="3"/>
      <c r="P11" s="3"/>
      <c r="Q11" s="3"/>
      <c r="R11" s="4"/>
      <c r="S11" s="3"/>
      <c r="T11" s="5"/>
      <c r="U11" s="73"/>
      <c r="V11" s="73"/>
      <c r="W11" s="14"/>
      <c r="X11" s="5"/>
      <c r="Y11" s="5"/>
      <c r="Z11" s="5"/>
      <c r="AA11" s="3"/>
    </row>
    <row r="12" spans="1:27" s="18" customFormat="1" ht="4.5" customHeight="1">
      <c r="A12" s="3"/>
      <c r="B12" s="3"/>
      <c r="C12" s="3"/>
      <c r="D12" s="3"/>
      <c r="E12" s="3"/>
      <c r="F12" s="3"/>
      <c r="G12" s="3"/>
      <c r="H12" s="3"/>
      <c r="I12" s="3"/>
      <c r="J12" s="3"/>
      <c r="K12" s="3"/>
      <c r="L12" s="3"/>
      <c r="M12" s="3"/>
      <c r="N12" s="3"/>
      <c r="O12" s="3"/>
      <c r="P12" s="3"/>
      <c r="Q12" s="3"/>
      <c r="R12" s="4"/>
      <c r="S12" s="3"/>
      <c r="T12" s="5"/>
      <c r="U12" s="73"/>
      <c r="V12" s="73"/>
      <c r="W12" s="14"/>
      <c r="X12" s="5"/>
      <c r="Y12" s="5"/>
      <c r="Z12" s="5"/>
      <c r="AA12" s="3"/>
    </row>
    <row r="13" spans="1:28" s="18" customFormat="1" ht="15" customHeight="1">
      <c r="A13" s="141" t="s">
        <v>2</v>
      </c>
      <c r="B13" s="141"/>
      <c r="C13" s="141"/>
      <c r="D13" s="141"/>
      <c r="E13" s="141"/>
      <c r="F13" s="141"/>
      <c r="G13" s="141"/>
      <c r="H13" s="141"/>
      <c r="I13" s="141"/>
      <c r="J13" s="141"/>
      <c r="K13" s="141"/>
      <c r="L13" s="141"/>
      <c r="M13" s="141"/>
      <c r="N13" s="141"/>
      <c r="O13" s="141"/>
      <c r="P13" s="141"/>
      <c r="Q13" s="141"/>
      <c r="R13" s="185" t="s">
        <v>3</v>
      </c>
      <c r="S13" s="139" t="s">
        <v>81</v>
      </c>
      <c r="T13" s="188" t="s">
        <v>4</v>
      </c>
      <c r="U13" s="189"/>
      <c r="V13" s="189"/>
      <c r="W13" s="189"/>
      <c r="X13" s="189"/>
      <c r="Y13" s="189"/>
      <c r="Z13" s="141" t="s">
        <v>80</v>
      </c>
      <c r="AA13" s="141"/>
      <c r="AB13" s="144"/>
    </row>
    <row r="14" spans="1:28" s="18" customFormat="1" ht="15">
      <c r="A14" s="141"/>
      <c r="B14" s="141"/>
      <c r="C14" s="141"/>
      <c r="D14" s="141"/>
      <c r="E14" s="141"/>
      <c r="F14" s="141"/>
      <c r="G14" s="141"/>
      <c r="H14" s="141"/>
      <c r="I14" s="141"/>
      <c r="J14" s="141"/>
      <c r="K14" s="141"/>
      <c r="L14" s="141"/>
      <c r="M14" s="141"/>
      <c r="N14" s="141"/>
      <c r="O14" s="141"/>
      <c r="P14" s="141"/>
      <c r="Q14" s="141"/>
      <c r="R14" s="185"/>
      <c r="S14" s="169"/>
      <c r="T14" s="190"/>
      <c r="U14" s="191"/>
      <c r="V14" s="191"/>
      <c r="W14" s="191"/>
      <c r="X14" s="191"/>
      <c r="Y14" s="191"/>
      <c r="Z14" s="141"/>
      <c r="AA14" s="141"/>
      <c r="AB14" s="144"/>
    </row>
    <row r="15" spans="1:28" s="18" customFormat="1" ht="15">
      <c r="A15" s="141"/>
      <c r="B15" s="141"/>
      <c r="C15" s="141"/>
      <c r="D15" s="141"/>
      <c r="E15" s="141"/>
      <c r="F15" s="141"/>
      <c r="G15" s="141"/>
      <c r="H15" s="141"/>
      <c r="I15" s="141"/>
      <c r="J15" s="141"/>
      <c r="K15" s="141"/>
      <c r="L15" s="141"/>
      <c r="M15" s="141"/>
      <c r="N15" s="141"/>
      <c r="O15" s="141"/>
      <c r="P15" s="141"/>
      <c r="Q15" s="141"/>
      <c r="R15" s="185"/>
      <c r="S15" s="169"/>
      <c r="T15" s="190"/>
      <c r="U15" s="191"/>
      <c r="V15" s="191"/>
      <c r="W15" s="191"/>
      <c r="X15" s="191"/>
      <c r="Y15" s="191"/>
      <c r="Z15" s="141"/>
      <c r="AA15" s="141"/>
      <c r="AB15" s="144"/>
    </row>
    <row r="16" spans="1:28" s="18" customFormat="1" ht="15.75" customHeight="1">
      <c r="A16" s="141" t="s">
        <v>5</v>
      </c>
      <c r="B16" s="141"/>
      <c r="C16" s="141"/>
      <c r="D16" s="141" t="s">
        <v>6</v>
      </c>
      <c r="E16" s="141"/>
      <c r="F16" s="141" t="s">
        <v>7</v>
      </c>
      <c r="G16" s="141"/>
      <c r="H16" s="141" t="s">
        <v>8</v>
      </c>
      <c r="I16" s="141"/>
      <c r="J16" s="141"/>
      <c r="K16" s="141"/>
      <c r="L16" s="141"/>
      <c r="M16" s="141"/>
      <c r="N16" s="141"/>
      <c r="O16" s="141"/>
      <c r="P16" s="141"/>
      <c r="Q16" s="141"/>
      <c r="R16" s="185"/>
      <c r="S16" s="169"/>
      <c r="T16" s="192"/>
      <c r="U16" s="193"/>
      <c r="V16" s="193"/>
      <c r="W16" s="193"/>
      <c r="X16" s="193"/>
      <c r="Y16" s="193"/>
      <c r="Z16" s="141"/>
      <c r="AA16" s="141"/>
      <c r="AB16" s="28"/>
    </row>
    <row r="17" spans="1:28" s="18" customFormat="1" ht="15">
      <c r="A17" s="141"/>
      <c r="B17" s="141"/>
      <c r="C17" s="141"/>
      <c r="D17" s="141"/>
      <c r="E17" s="141"/>
      <c r="F17" s="141"/>
      <c r="G17" s="141"/>
      <c r="H17" s="141"/>
      <c r="I17" s="141"/>
      <c r="J17" s="141"/>
      <c r="K17" s="141"/>
      <c r="L17" s="141"/>
      <c r="M17" s="141"/>
      <c r="N17" s="141"/>
      <c r="O17" s="141"/>
      <c r="P17" s="141"/>
      <c r="Q17" s="141"/>
      <c r="R17" s="185"/>
      <c r="S17" s="169"/>
      <c r="T17" s="181" t="s">
        <v>120</v>
      </c>
      <c r="U17" s="182" t="s">
        <v>115</v>
      </c>
      <c r="V17" s="182" t="s">
        <v>121</v>
      </c>
      <c r="W17" s="181" t="s">
        <v>122</v>
      </c>
      <c r="X17" s="181" t="s">
        <v>123</v>
      </c>
      <c r="Y17" s="194" t="s">
        <v>124</v>
      </c>
      <c r="Z17" s="145" t="s">
        <v>9</v>
      </c>
      <c r="AA17" s="173" t="s">
        <v>79</v>
      </c>
      <c r="AB17" s="144"/>
    </row>
    <row r="18" spans="1:28" s="18" customFormat="1" ht="15">
      <c r="A18" s="141"/>
      <c r="B18" s="141"/>
      <c r="C18" s="141"/>
      <c r="D18" s="141"/>
      <c r="E18" s="141"/>
      <c r="F18" s="141"/>
      <c r="G18" s="141"/>
      <c r="H18" s="141"/>
      <c r="I18" s="141"/>
      <c r="J18" s="141"/>
      <c r="K18" s="141"/>
      <c r="L18" s="141"/>
      <c r="M18" s="141"/>
      <c r="N18" s="141"/>
      <c r="O18" s="141"/>
      <c r="P18" s="141"/>
      <c r="Q18" s="141"/>
      <c r="R18" s="185"/>
      <c r="S18" s="169"/>
      <c r="T18" s="181"/>
      <c r="U18" s="182"/>
      <c r="V18" s="182"/>
      <c r="W18" s="181"/>
      <c r="X18" s="181"/>
      <c r="Y18" s="195"/>
      <c r="Z18" s="145"/>
      <c r="AA18" s="173"/>
      <c r="AB18" s="144"/>
    </row>
    <row r="19" spans="1:28" s="18" customFormat="1" ht="15.75" customHeight="1" hidden="1" thickBot="1">
      <c r="A19" s="141"/>
      <c r="B19" s="141"/>
      <c r="C19" s="141"/>
      <c r="D19" s="141"/>
      <c r="E19" s="141"/>
      <c r="F19" s="141"/>
      <c r="G19" s="141"/>
      <c r="H19" s="141"/>
      <c r="I19" s="141"/>
      <c r="J19" s="141"/>
      <c r="K19" s="141"/>
      <c r="L19" s="141"/>
      <c r="M19" s="141"/>
      <c r="N19" s="141"/>
      <c r="O19" s="141"/>
      <c r="P19" s="141"/>
      <c r="Q19" s="141"/>
      <c r="R19" s="185"/>
      <c r="S19" s="169"/>
      <c r="T19" s="181"/>
      <c r="U19" s="182"/>
      <c r="V19" s="182"/>
      <c r="W19" s="181"/>
      <c r="X19" s="181"/>
      <c r="Y19" s="195"/>
      <c r="Z19" s="145"/>
      <c r="AA19" s="173"/>
      <c r="AB19" s="144"/>
    </row>
    <row r="20" spans="1:28" s="18" customFormat="1" ht="68.25" customHeight="1">
      <c r="A20" s="141"/>
      <c r="B20" s="141"/>
      <c r="C20" s="141"/>
      <c r="D20" s="141"/>
      <c r="E20" s="141"/>
      <c r="F20" s="141"/>
      <c r="G20" s="141"/>
      <c r="H20" s="141" t="s">
        <v>10</v>
      </c>
      <c r="I20" s="141"/>
      <c r="J20" s="30" t="s">
        <v>11</v>
      </c>
      <c r="K20" s="183" t="s">
        <v>105</v>
      </c>
      <c r="L20" s="184"/>
      <c r="M20" s="141" t="s">
        <v>12</v>
      </c>
      <c r="N20" s="141"/>
      <c r="O20" s="141"/>
      <c r="P20" s="141"/>
      <c r="Q20" s="141"/>
      <c r="R20" s="185"/>
      <c r="S20" s="140"/>
      <c r="T20" s="181"/>
      <c r="U20" s="182"/>
      <c r="V20" s="182"/>
      <c r="W20" s="181"/>
      <c r="X20" s="181"/>
      <c r="Y20" s="196"/>
      <c r="Z20" s="145"/>
      <c r="AA20" s="173"/>
      <c r="AB20" s="28"/>
    </row>
    <row r="21" spans="1:28" s="18" customFormat="1" ht="15">
      <c r="A21" s="30">
        <v>1</v>
      </c>
      <c r="B21" s="30">
        <v>2</v>
      </c>
      <c r="C21" s="30">
        <v>3</v>
      </c>
      <c r="D21" s="30">
        <v>4</v>
      </c>
      <c r="E21" s="30">
        <v>5</v>
      </c>
      <c r="F21" s="30">
        <v>6</v>
      </c>
      <c r="G21" s="30">
        <v>7</v>
      </c>
      <c r="H21" s="30">
        <v>8</v>
      </c>
      <c r="I21" s="30">
        <v>9</v>
      </c>
      <c r="J21" s="30">
        <v>10</v>
      </c>
      <c r="K21" s="30">
        <v>11</v>
      </c>
      <c r="L21" s="30">
        <v>12</v>
      </c>
      <c r="M21" s="30">
        <v>13</v>
      </c>
      <c r="N21" s="30">
        <v>14</v>
      </c>
      <c r="O21" s="32">
        <v>15</v>
      </c>
      <c r="P21" s="32">
        <v>16</v>
      </c>
      <c r="Q21" s="32">
        <v>17</v>
      </c>
      <c r="R21" s="33">
        <v>25</v>
      </c>
      <c r="S21" s="30">
        <v>26</v>
      </c>
      <c r="T21" s="29">
        <v>28</v>
      </c>
      <c r="U21" s="78">
        <v>29</v>
      </c>
      <c r="V21" s="122">
        <v>30</v>
      </c>
      <c r="W21" s="15">
        <v>31</v>
      </c>
      <c r="X21" s="15">
        <v>32</v>
      </c>
      <c r="Y21" s="15">
        <v>33</v>
      </c>
      <c r="Z21" s="15">
        <v>35</v>
      </c>
      <c r="AA21" s="30">
        <v>36</v>
      </c>
      <c r="AB21" s="28"/>
    </row>
    <row r="22" spans="1:28" s="18" customFormat="1" ht="21">
      <c r="A22" s="30"/>
      <c r="B22" s="30"/>
      <c r="C22" s="30"/>
      <c r="D22" s="30"/>
      <c r="E22" s="30"/>
      <c r="F22" s="30"/>
      <c r="G22" s="30"/>
      <c r="H22" s="30"/>
      <c r="I22" s="30"/>
      <c r="J22" s="30"/>
      <c r="K22" s="30"/>
      <c r="L22" s="30"/>
      <c r="M22" s="30"/>
      <c r="N22" s="30"/>
      <c r="O22" s="30"/>
      <c r="P22" s="30"/>
      <c r="Q22" s="30"/>
      <c r="R22" s="34" t="s">
        <v>13</v>
      </c>
      <c r="S22" s="30" t="s">
        <v>14</v>
      </c>
      <c r="T22" s="16">
        <f>T28+T70+T130</f>
        <v>52922.2</v>
      </c>
      <c r="U22" s="16">
        <v>61742.2</v>
      </c>
      <c r="V22" s="121">
        <f>V28+V70+V130+V161+V175</f>
        <v>80938.79999999999</v>
      </c>
      <c r="W22" s="16">
        <f>W28+W70+W130+W161+W175</f>
        <v>70281.40000000001</v>
      </c>
      <c r="X22" s="16">
        <f>X28+X70+X130</f>
        <v>71284.5</v>
      </c>
      <c r="Y22" s="16">
        <f>Y28+Y70+Y130</f>
        <v>0</v>
      </c>
      <c r="Z22" s="16">
        <f>T22+U22+V22+W22+X22+Y22</f>
        <v>337169.1</v>
      </c>
      <c r="AA22" s="31">
        <v>2023</v>
      </c>
      <c r="AB22" s="28"/>
    </row>
    <row r="23" spans="1:28" s="18" customFormat="1" ht="29.25" customHeight="1">
      <c r="A23" s="35"/>
      <c r="B23" s="35"/>
      <c r="C23" s="35"/>
      <c r="D23" s="35"/>
      <c r="E23" s="35"/>
      <c r="F23" s="35"/>
      <c r="G23" s="35"/>
      <c r="H23" s="35"/>
      <c r="I23" s="36"/>
      <c r="J23" s="36"/>
      <c r="K23" s="36"/>
      <c r="L23" s="36"/>
      <c r="M23" s="36"/>
      <c r="N23" s="36"/>
      <c r="O23" s="36"/>
      <c r="P23" s="36"/>
      <c r="Q23" s="36"/>
      <c r="R23" s="37" t="s">
        <v>116</v>
      </c>
      <c r="S23" s="30"/>
      <c r="T23" s="17"/>
      <c r="U23" s="77"/>
      <c r="V23" s="120"/>
      <c r="W23" s="17"/>
      <c r="X23" s="17"/>
      <c r="Y23" s="17"/>
      <c r="Z23" s="17"/>
      <c r="AA23" s="31"/>
      <c r="AB23" s="28"/>
    </row>
    <row r="24" spans="1:28" s="18" customFormat="1" ht="15">
      <c r="A24" s="143"/>
      <c r="B24" s="143"/>
      <c r="C24" s="143"/>
      <c r="D24" s="143"/>
      <c r="E24" s="143"/>
      <c r="F24" s="143"/>
      <c r="G24" s="143"/>
      <c r="H24" s="143"/>
      <c r="I24" s="136"/>
      <c r="J24" s="136"/>
      <c r="K24" s="186"/>
      <c r="L24" s="157"/>
      <c r="M24" s="136"/>
      <c r="N24" s="136"/>
      <c r="O24" s="136"/>
      <c r="P24" s="136"/>
      <c r="Q24" s="136"/>
      <c r="R24" s="38" t="s">
        <v>15</v>
      </c>
      <c r="S24" s="141" t="s">
        <v>17</v>
      </c>
      <c r="T24" s="138">
        <v>12</v>
      </c>
      <c r="U24" s="137">
        <v>14</v>
      </c>
      <c r="V24" s="137">
        <v>14</v>
      </c>
      <c r="W24" s="138">
        <v>16</v>
      </c>
      <c r="X24" s="138">
        <v>16</v>
      </c>
      <c r="Y24" s="146">
        <v>18</v>
      </c>
      <c r="Z24" s="138">
        <f>SUM(T24:Y25)</f>
        <v>90</v>
      </c>
      <c r="AA24" s="155">
        <v>2023</v>
      </c>
      <c r="AB24" s="144"/>
    </row>
    <row r="25" spans="1:28" s="18" customFormat="1" ht="22.5">
      <c r="A25" s="143"/>
      <c r="B25" s="143"/>
      <c r="C25" s="143"/>
      <c r="D25" s="143"/>
      <c r="E25" s="143"/>
      <c r="F25" s="143"/>
      <c r="G25" s="143"/>
      <c r="H25" s="143"/>
      <c r="I25" s="136"/>
      <c r="J25" s="136"/>
      <c r="K25" s="187"/>
      <c r="L25" s="158"/>
      <c r="M25" s="136"/>
      <c r="N25" s="136"/>
      <c r="O25" s="136"/>
      <c r="P25" s="136"/>
      <c r="Q25" s="136"/>
      <c r="R25" s="38" t="s">
        <v>16</v>
      </c>
      <c r="S25" s="141"/>
      <c r="T25" s="138"/>
      <c r="U25" s="137"/>
      <c r="V25" s="137"/>
      <c r="W25" s="138"/>
      <c r="X25" s="138"/>
      <c r="Y25" s="147"/>
      <c r="Z25" s="138"/>
      <c r="AA25" s="156"/>
      <c r="AB25" s="144"/>
    </row>
    <row r="26" spans="1:28" s="18" customFormat="1" ht="15">
      <c r="A26" s="143"/>
      <c r="B26" s="143"/>
      <c r="C26" s="143"/>
      <c r="D26" s="143"/>
      <c r="E26" s="143"/>
      <c r="F26" s="143"/>
      <c r="G26" s="143"/>
      <c r="H26" s="143"/>
      <c r="I26" s="136"/>
      <c r="J26" s="136"/>
      <c r="K26" s="136"/>
      <c r="L26" s="136"/>
      <c r="M26" s="136"/>
      <c r="N26" s="136"/>
      <c r="O26" s="136"/>
      <c r="P26" s="136"/>
      <c r="Q26" s="136"/>
      <c r="R26" s="37" t="s">
        <v>117</v>
      </c>
      <c r="S26" s="139" t="s">
        <v>19</v>
      </c>
      <c r="T26" s="138">
        <v>12</v>
      </c>
      <c r="U26" s="137">
        <v>12</v>
      </c>
      <c r="V26" s="137">
        <v>12</v>
      </c>
      <c r="W26" s="138">
        <v>12</v>
      </c>
      <c r="X26" s="138">
        <v>12</v>
      </c>
      <c r="Y26" s="146">
        <v>12</v>
      </c>
      <c r="Z26" s="138">
        <f>SUM(T26:Y27)</f>
        <v>72</v>
      </c>
      <c r="AA26" s="155">
        <v>2023</v>
      </c>
      <c r="AB26" s="144"/>
    </row>
    <row r="27" spans="1:28" s="18" customFormat="1" ht="33.75">
      <c r="A27" s="143"/>
      <c r="B27" s="143"/>
      <c r="C27" s="143"/>
      <c r="D27" s="143"/>
      <c r="E27" s="143"/>
      <c r="F27" s="143"/>
      <c r="G27" s="143"/>
      <c r="H27" s="143"/>
      <c r="I27" s="136"/>
      <c r="J27" s="136"/>
      <c r="K27" s="136"/>
      <c r="L27" s="136"/>
      <c r="M27" s="136"/>
      <c r="N27" s="136"/>
      <c r="O27" s="136"/>
      <c r="P27" s="136"/>
      <c r="Q27" s="136"/>
      <c r="R27" s="37" t="s">
        <v>18</v>
      </c>
      <c r="S27" s="140"/>
      <c r="T27" s="138"/>
      <c r="U27" s="137"/>
      <c r="V27" s="137"/>
      <c r="W27" s="138"/>
      <c r="X27" s="138"/>
      <c r="Y27" s="147"/>
      <c r="Z27" s="138"/>
      <c r="AA27" s="156"/>
      <c r="AB27" s="144"/>
    </row>
    <row r="28" spans="1:28" s="18" customFormat="1" ht="15">
      <c r="A28" s="143"/>
      <c r="B28" s="143"/>
      <c r="C28" s="143"/>
      <c r="D28" s="143"/>
      <c r="E28" s="143"/>
      <c r="F28" s="143"/>
      <c r="G28" s="143"/>
      <c r="H28" s="143"/>
      <c r="I28" s="136"/>
      <c r="J28" s="136"/>
      <c r="K28" s="136"/>
      <c r="L28" s="136"/>
      <c r="M28" s="136"/>
      <c r="N28" s="136"/>
      <c r="O28" s="136"/>
      <c r="P28" s="136"/>
      <c r="Q28" s="136"/>
      <c r="R28" s="39" t="s">
        <v>20</v>
      </c>
      <c r="S28" s="139" t="s">
        <v>82</v>
      </c>
      <c r="T28" s="142">
        <f>T30+T42+T50</f>
        <v>6500</v>
      </c>
      <c r="U28" s="152">
        <f>U30+U42+U50+U58</f>
        <v>7569.3</v>
      </c>
      <c r="V28" s="152">
        <f>V30+V42+V50+V58</f>
        <v>15401.4</v>
      </c>
      <c r="W28" s="142">
        <f>W30+W42+W50+W58</f>
        <v>14616.400000000001</v>
      </c>
      <c r="X28" s="142">
        <f>X30+X42+X50+X58</f>
        <v>14751.8</v>
      </c>
      <c r="Y28" s="142">
        <f>Y30+Y42+Y50</f>
        <v>0</v>
      </c>
      <c r="Z28" s="142">
        <f>SUM(T28:Y29)</f>
        <v>58838.899999999994</v>
      </c>
      <c r="AA28" s="155">
        <v>2023</v>
      </c>
      <c r="AB28" s="144"/>
    </row>
    <row r="29" spans="1:28" s="18" customFormat="1" ht="25.5">
      <c r="A29" s="143"/>
      <c r="B29" s="143"/>
      <c r="C29" s="143"/>
      <c r="D29" s="143"/>
      <c r="E29" s="143"/>
      <c r="F29" s="143"/>
      <c r="G29" s="143"/>
      <c r="H29" s="143"/>
      <c r="I29" s="136"/>
      <c r="J29" s="136"/>
      <c r="K29" s="136"/>
      <c r="L29" s="136"/>
      <c r="M29" s="136"/>
      <c r="N29" s="136"/>
      <c r="O29" s="136"/>
      <c r="P29" s="136"/>
      <c r="Q29" s="136"/>
      <c r="R29" s="39" t="s">
        <v>21</v>
      </c>
      <c r="S29" s="140"/>
      <c r="T29" s="142"/>
      <c r="U29" s="152"/>
      <c r="V29" s="152"/>
      <c r="W29" s="142"/>
      <c r="X29" s="142"/>
      <c r="Y29" s="142"/>
      <c r="Z29" s="142"/>
      <c r="AA29" s="156"/>
      <c r="AB29" s="144"/>
    </row>
    <row r="30" spans="1:28" s="18" customFormat="1" ht="15">
      <c r="A30" s="143"/>
      <c r="B30" s="143"/>
      <c r="C30" s="143"/>
      <c r="D30" s="143"/>
      <c r="E30" s="143"/>
      <c r="F30" s="143"/>
      <c r="G30" s="143"/>
      <c r="H30" s="143"/>
      <c r="I30" s="136"/>
      <c r="J30" s="136"/>
      <c r="K30" s="136"/>
      <c r="L30" s="136"/>
      <c r="M30" s="136"/>
      <c r="N30" s="136"/>
      <c r="O30" s="136"/>
      <c r="P30" s="136"/>
      <c r="Q30" s="136"/>
      <c r="R30" s="40" t="s">
        <v>22</v>
      </c>
      <c r="S30" s="141" t="s">
        <v>14</v>
      </c>
      <c r="T30" s="138">
        <f aca="true" t="shared" si="0" ref="T30:Y30">T32+T33</f>
        <v>4286.4</v>
      </c>
      <c r="U30" s="137">
        <f t="shared" si="0"/>
        <v>5090.8</v>
      </c>
      <c r="V30" s="137">
        <f t="shared" si="0"/>
        <v>11993</v>
      </c>
      <c r="W30" s="138">
        <f>W32+W33</f>
        <v>12083.400000000001</v>
      </c>
      <c r="X30" s="138">
        <f t="shared" si="0"/>
        <v>12418.8</v>
      </c>
      <c r="Y30" s="138">
        <f t="shared" si="0"/>
        <v>0</v>
      </c>
      <c r="Z30" s="138">
        <f>SUM(T30:Y31)</f>
        <v>45872.40000000001</v>
      </c>
      <c r="AA30" s="155">
        <v>2023</v>
      </c>
      <c r="AB30" s="144"/>
    </row>
    <row r="31" spans="1:28" s="18" customFormat="1" ht="84" customHeight="1">
      <c r="A31" s="143"/>
      <c r="B31" s="143"/>
      <c r="C31" s="143"/>
      <c r="D31" s="143"/>
      <c r="E31" s="143"/>
      <c r="F31" s="143"/>
      <c r="G31" s="143"/>
      <c r="H31" s="143"/>
      <c r="I31" s="136"/>
      <c r="J31" s="136"/>
      <c r="K31" s="136"/>
      <c r="L31" s="136"/>
      <c r="M31" s="136"/>
      <c r="N31" s="136"/>
      <c r="O31" s="136"/>
      <c r="P31" s="136"/>
      <c r="Q31" s="136"/>
      <c r="R31" s="40" t="s">
        <v>108</v>
      </c>
      <c r="S31" s="141"/>
      <c r="T31" s="138"/>
      <c r="U31" s="137"/>
      <c r="V31" s="137"/>
      <c r="W31" s="138"/>
      <c r="X31" s="138"/>
      <c r="Y31" s="138"/>
      <c r="Z31" s="138"/>
      <c r="AA31" s="156"/>
      <c r="AB31" s="144"/>
    </row>
    <row r="32" spans="1:28" s="18" customFormat="1" ht="21">
      <c r="A32" s="143"/>
      <c r="B32" s="143"/>
      <c r="C32" s="143"/>
      <c r="D32" s="143"/>
      <c r="E32" s="143"/>
      <c r="F32" s="143"/>
      <c r="G32" s="143"/>
      <c r="H32" s="143"/>
      <c r="I32" s="136"/>
      <c r="J32" s="136"/>
      <c r="K32" s="136"/>
      <c r="L32" s="136"/>
      <c r="M32" s="136"/>
      <c r="N32" s="136"/>
      <c r="O32" s="136"/>
      <c r="P32" s="136"/>
      <c r="Q32" s="136"/>
      <c r="R32" s="40" t="s">
        <v>23</v>
      </c>
      <c r="S32" s="30" t="s">
        <v>14</v>
      </c>
      <c r="T32" s="17">
        <f aca="true" t="shared" si="1" ref="T32:Y33">T38</f>
        <v>2143.2</v>
      </c>
      <c r="U32" s="77">
        <f t="shared" si="1"/>
        <v>2545.4</v>
      </c>
      <c r="V32" s="120">
        <f t="shared" si="1"/>
        <v>2453.3</v>
      </c>
      <c r="W32" s="17">
        <f t="shared" si="1"/>
        <v>2453.3</v>
      </c>
      <c r="X32" s="17">
        <f t="shared" si="1"/>
        <v>2000</v>
      </c>
      <c r="Y32" s="17">
        <f t="shared" si="1"/>
        <v>0</v>
      </c>
      <c r="Z32" s="17">
        <f>SUM(T32:Y32)</f>
        <v>11595.2</v>
      </c>
      <c r="AA32" s="155">
        <v>2023</v>
      </c>
      <c r="AB32" s="144"/>
    </row>
    <row r="33" spans="1:28" s="18" customFormat="1" ht="21">
      <c r="A33" s="143"/>
      <c r="B33" s="143"/>
      <c r="C33" s="143"/>
      <c r="D33" s="143"/>
      <c r="E33" s="143"/>
      <c r="F33" s="143"/>
      <c r="G33" s="143"/>
      <c r="H33" s="143"/>
      <c r="I33" s="136"/>
      <c r="J33" s="136"/>
      <c r="K33" s="136"/>
      <c r="L33" s="136"/>
      <c r="M33" s="136"/>
      <c r="N33" s="136"/>
      <c r="O33" s="136"/>
      <c r="P33" s="136"/>
      <c r="Q33" s="136"/>
      <c r="R33" s="40" t="s">
        <v>24</v>
      </c>
      <c r="S33" s="30" t="s">
        <v>14</v>
      </c>
      <c r="T33" s="17">
        <v>2143.2</v>
      </c>
      <c r="U33" s="77">
        <f t="shared" si="1"/>
        <v>2545.4</v>
      </c>
      <c r="V33" s="120">
        <f t="shared" si="1"/>
        <v>9539.7</v>
      </c>
      <c r="W33" s="17">
        <v>9630.1</v>
      </c>
      <c r="X33" s="17">
        <v>10418.8</v>
      </c>
      <c r="Y33" s="17">
        <f t="shared" si="1"/>
        <v>0</v>
      </c>
      <c r="Z33" s="17">
        <f>SUM(T33:Y33)</f>
        <v>34277.2</v>
      </c>
      <c r="AA33" s="156"/>
      <c r="AB33" s="144"/>
    </row>
    <row r="34" spans="1:28" s="18" customFormat="1" ht="15">
      <c r="A34" s="143"/>
      <c r="B34" s="143"/>
      <c r="C34" s="143"/>
      <c r="D34" s="143"/>
      <c r="E34" s="143"/>
      <c r="F34" s="143"/>
      <c r="G34" s="143"/>
      <c r="H34" s="143"/>
      <c r="I34" s="136"/>
      <c r="J34" s="136"/>
      <c r="K34" s="136"/>
      <c r="L34" s="136"/>
      <c r="M34" s="136"/>
      <c r="N34" s="136"/>
      <c r="O34" s="136"/>
      <c r="P34" s="136"/>
      <c r="Q34" s="136"/>
      <c r="R34" s="37" t="s">
        <v>25</v>
      </c>
      <c r="S34" s="139" t="s">
        <v>83</v>
      </c>
      <c r="T34" s="138">
        <v>449.7</v>
      </c>
      <c r="U34" s="137">
        <v>451.3</v>
      </c>
      <c r="V34" s="137">
        <v>452.8</v>
      </c>
      <c r="W34" s="138">
        <v>453</v>
      </c>
      <c r="X34" s="138">
        <v>453.4</v>
      </c>
      <c r="Y34" s="146">
        <v>454</v>
      </c>
      <c r="Z34" s="146">
        <f>SUM(T34:Y35)</f>
        <v>2714.2</v>
      </c>
      <c r="AA34" s="155">
        <v>2023</v>
      </c>
      <c r="AB34" s="144"/>
    </row>
    <row r="35" spans="1:28" s="18" customFormat="1" ht="22.5" customHeight="1">
      <c r="A35" s="143"/>
      <c r="B35" s="143"/>
      <c r="C35" s="143"/>
      <c r="D35" s="143"/>
      <c r="E35" s="143"/>
      <c r="F35" s="143"/>
      <c r="G35" s="143"/>
      <c r="H35" s="143"/>
      <c r="I35" s="136"/>
      <c r="J35" s="136"/>
      <c r="K35" s="136"/>
      <c r="L35" s="136"/>
      <c r="M35" s="136"/>
      <c r="N35" s="136"/>
      <c r="O35" s="136"/>
      <c r="P35" s="136"/>
      <c r="Q35" s="136"/>
      <c r="R35" s="37" t="s">
        <v>109</v>
      </c>
      <c r="S35" s="140"/>
      <c r="T35" s="138"/>
      <c r="U35" s="137"/>
      <c r="V35" s="137"/>
      <c r="W35" s="138"/>
      <c r="X35" s="138"/>
      <c r="Y35" s="147"/>
      <c r="Z35" s="147"/>
      <c r="AA35" s="156"/>
      <c r="AB35" s="144"/>
    </row>
    <row r="36" spans="1:28" s="18" customFormat="1" ht="21">
      <c r="A36" s="35"/>
      <c r="B36" s="35"/>
      <c r="C36" s="35"/>
      <c r="D36" s="35"/>
      <c r="E36" s="35"/>
      <c r="F36" s="35"/>
      <c r="G36" s="35"/>
      <c r="H36" s="35"/>
      <c r="I36" s="36"/>
      <c r="J36" s="36"/>
      <c r="K36" s="36"/>
      <c r="L36" s="36"/>
      <c r="M36" s="36"/>
      <c r="N36" s="36"/>
      <c r="O36" s="36"/>
      <c r="P36" s="36"/>
      <c r="Q36" s="36"/>
      <c r="R36" s="41" t="s">
        <v>26</v>
      </c>
      <c r="S36" s="139" t="s">
        <v>84</v>
      </c>
      <c r="T36" s="146">
        <f>T38+T39</f>
        <v>4286.4</v>
      </c>
      <c r="U36" s="130">
        <f>U38+U39</f>
        <v>5090.8</v>
      </c>
      <c r="V36" s="130">
        <f>V39+V38</f>
        <v>11993</v>
      </c>
      <c r="W36" s="146">
        <f>W38+W39</f>
        <v>12083.400000000001</v>
      </c>
      <c r="X36" s="146">
        <f>X38+X39</f>
        <v>12418.8</v>
      </c>
      <c r="Y36" s="146">
        <f>Y38+Y39</f>
        <v>0</v>
      </c>
      <c r="Z36" s="146">
        <f>Z38+Z39</f>
        <v>45872.399999999994</v>
      </c>
      <c r="AA36" s="155">
        <v>2023</v>
      </c>
      <c r="AB36" s="144"/>
    </row>
    <row r="37" spans="1:28" s="18" customFormat="1" ht="63" customHeight="1">
      <c r="A37" s="35"/>
      <c r="B37" s="35"/>
      <c r="C37" s="35"/>
      <c r="D37" s="35"/>
      <c r="E37" s="35"/>
      <c r="F37" s="35"/>
      <c r="G37" s="35"/>
      <c r="H37" s="35"/>
      <c r="I37" s="36"/>
      <c r="J37" s="36"/>
      <c r="K37" s="36"/>
      <c r="L37" s="36"/>
      <c r="M37" s="36"/>
      <c r="N37" s="36"/>
      <c r="O37" s="36"/>
      <c r="P37" s="36"/>
      <c r="Q37" s="36"/>
      <c r="R37" s="41" t="s">
        <v>141</v>
      </c>
      <c r="S37" s="140"/>
      <c r="T37" s="180"/>
      <c r="U37" s="197"/>
      <c r="V37" s="197"/>
      <c r="W37" s="180"/>
      <c r="X37" s="180"/>
      <c r="Y37" s="180"/>
      <c r="Z37" s="180"/>
      <c r="AA37" s="156"/>
      <c r="AB37" s="144"/>
    </row>
    <row r="38" spans="1:28" s="18" customFormat="1" ht="21">
      <c r="A38" s="35">
        <v>4</v>
      </c>
      <c r="B38" s="35">
        <v>1</v>
      </c>
      <c r="C38" s="35">
        <v>1</v>
      </c>
      <c r="D38" s="35">
        <v>0</v>
      </c>
      <c r="E38" s="35">
        <v>4</v>
      </c>
      <c r="F38" s="35">
        <v>0</v>
      </c>
      <c r="G38" s="35">
        <v>8</v>
      </c>
      <c r="H38" s="35">
        <v>5</v>
      </c>
      <c r="I38" s="36">
        <v>5</v>
      </c>
      <c r="J38" s="36">
        <v>1</v>
      </c>
      <c r="K38" s="36">
        <v>0</v>
      </c>
      <c r="L38" s="36">
        <v>1</v>
      </c>
      <c r="M38" s="36" t="s">
        <v>106</v>
      </c>
      <c r="N38" s="36">
        <v>0</v>
      </c>
      <c r="O38" s="36">
        <v>3</v>
      </c>
      <c r="P38" s="36">
        <v>0</v>
      </c>
      <c r="Q38" s="36" t="s">
        <v>107</v>
      </c>
      <c r="R38" s="41" t="s">
        <v>23</v>
      </c>
      <c r="S38" s="30" t="s">
        <v>85</v>
      </c>
      <c r="T38" s="49">
        <v>2143.2</v>
      </c>
      <c r="U38" s="77">
        <v>2545.4</v>
      </c>
      <c r="V38" s="120">
        <v>2453.3</v>
      </c>
      <c r="W38" s="17">
        <v>2453.3</v>
      </c>
      <c r="X38" s="17">
        <v>2000</v>
      </c>
      <c r="Y38" s="17">
        <v>0</v>
      </c>
      <c r="Z38" s="17">
        <f>SUM(T38:Y38)</f>
        <v>11595.2</v>
      </c>
      <c r="AA38" s="155">
        <v>2023</v>
      </c>
      <c r="AB38" s="144"/>
    </row>
    <row r="39" spans="1:28" s="18" customFormat="1" ht="21">
      <c r="A39" s="35">
        <v>4</v>
      </c>
      <c r="B39" s="35">
        <v>1</v>
      </c>
      <c r="C39" s="35">
        <v>1</v>
      </c>
      <c r="D39" s="35">
        <v>0</v>
      </c>
      <c r="E39" s="35">
        <v>4</v>
      </c>
      <c r="F39" s="35">
        <v>0</v>
      </c>
      <c r="G39" s="35">
        <v>8</v>
      </c>
      <c r="H39" s="35">
        <v>5</v>
      </c>
      <c r="I39" s="35">
        <v>5</v>
      </c>
      <c r="J39" s="36">
        <v>1</v>
      </c>
      <c r="K39" s="36">
        <v>0</v>
      </c>
      <c r="L39" s="36">
        <v>1</v>
      </c>
      <c r="M39" s="36">
        <v>1</v>
      </c>
      <c r="N39" s="36">
        <v>0</v>
      </c>
      <c r="O39" s="36">
        <v>3</v>
      </c>
      <c r="P39" s="36">
        <v>0</v>
      </c>
      <c r="Q39" s="36" t="s">
        <v>107</v>
      </c>
      <c r="R39" s="41" t="s">
        <v>0</v>
      </c>
      <c r="S39" s="30" t="s">
        <v>85</v>
      </c>
      <c r="T39" s="17">
        <v>2143.2</v>
      </c>
      <c r="U39" s="77">
        <v>2545.4</v>
      </c>
      <c r="V39" s="120">
        <v>9539.7</v>
      </c>
      <c r="W39" s="17">
        <v>9630.1</v>
      </c>
      <c r="X39" s="17">
        <v>10418.8</v>
      </c>
      <c r="Y39" s="17">
        <v>0</v>
      </c>
      <c r="Z39" s="17">
        <f>SUM(T39:Y39)</f>
        <v>34277.2</v>
      </c>
      <c r="AA39" s="156"/>
      <c r="AB39" s="144"/>
    </row>
    <row r="40" spans="1:28" s="18" customFormat="1" ht="13.5" customHeight="1">
      <c r="A40" s="143"/>
      <c r="B40" s="143"/>
      <c r="C40" s="143"/>
      <c r="D40" s="143"/>
      <c r="E40" s="143"/>
      <c r="F40" s="143"/>
      <c r="G40" s="143"/>
      <c r="H40" s="143"/>
      <c r="I40" s="136"/>
      <c r="J40" s="136"/>
      <c r="K40" s="136"/>
      <c r="L40" s="136"/>
      <c r="M40" s="136"/>
      <c r="N40" s="136"/>
      <c r="O40" s="136"/>
      <c r="P40" s="136"/>
      <c r="Q40" s="136"/>
      <c r="R40" s="37" t="s">
        <v>27</v>
      </c>
      <c r="S40" s="139" t="s">
        <v>86</v>
      </c>
      <c r="T40" s="198" t="s">
        <v>29</v>
      </c>
      <c r="U40" s="137" t="s">
        <v>29</v>
      </c>
      <c r="V40" s="137" t="s">
        <v>29</v>
      </c>
      <c r="W40" s="138" t="s">
        <v>29</v>
      </c>
      <c r="X40" s="138" t="s">
        <v>29</v>
      </c>
      <c r="Y40" s="146" t="s">
        <v>29</v>
      </c>
      <c r="Z40" s="138" t="s">
        <v>29</v>
      </c>
      <c r="AA40" s="155">
        <v>2023</v>
      </c>
      <c r="AB40" s="144"/>
    </row>
    <row r="41" spans="1:28" s="18" customFormat="1" ht="77.25" customHeight="1">
      <c r="A41" s="143"/>
      <c r="B41" s="143"/>
      <c r="C41" s="143"/>
      <c r="D41" s="143"/>
      <c r="E41" s="143"/>
      <c r="F41" s="143"/>
      <c r="G41" s="143"/>
      <c r="H41" s="143"/>
      <c r="I41" s="136"/>
      <c r="J41" s="136"/>
      <c r="K41" s="136"/>
      <c r="L41" s="136"/>
      <c r="M41" s="136"/>
      <c r="N41" s="136"/>
      <c r="O41" s="136"/>
      <c r="P41" s="136"/>
      <c r="Q41" s="136"/>
      <c r="R41" s="37" t="s">
        <v>111</v>
      </c>
      <c r="S41" s="140"/>
      <c r="T41" s="198"/>
      <c r="U41" s="137"/>
      <c r="V41" s="137"/>
      <c r="W41" s="138"/>
      <c r="X41" s="138"/>
      <c r="Y41" s="147"/>
      <c r="Z41" s="138"/>
      <c r="AA41" s="156"/>
      <c r="AB41" s="144"/>
    </row>
    <row r="42" spans="1:28" s="18" customFormat="1" ht="15">
      <c r="A42" s="143"/>
      <c r="B42" s="143"/>
      <c r="C42" s="143"/>
      <c r="D42" s="143"/>
      <c r="E42" s="143"/>
      <c r="F42" s="143"/>
      <c r="G42" s="143"/>
      <c r="H42" s="143"/>
      <c r="I42" s="136"/>
      <c r="J42" s="136"/>
      <c r="K42" s="136"/>
      <c r="L42" s="136"/>
      <c r="M42" s="136"/>
      <c r="N42" s="136"/>
      <c r="O42" s="136"/>
      <c r="P42" s="136"/>
      <c r="Q42" s="136"/>
      <c r="R42" s="40" t="s">
        <v>30</v>
      </c>
      <c r="S42" s="139" t="s">
        <v>82</v>
      </c>
      <c r="T42" s="138">
        <f>T46</f>
        <v>1244.3</v>
      </c>
      <c r="U42" s="137">
        <f>U46</f>
        <v>883.9</v>
      </c>
      <c r="V42" s="137">
        <f>V46</f>
        <v>1621</v>
      </c>
      <c r="W42" s="138">
        <f>W46</f>
        <v>1621</v>
      </c>
      <c r="X42" s="138">
        <f>X46</f>
        <v>1421</v>
      </c>
      <c r="Y42" s="138">
        <v>0</v>
      </c>
      <c r="Z42" s="138">
        <f>T42+U42+V42+W42+X42+Y42</f>
        <v>6791.2</v>
      </c>
      <c r="AA42" s="155">
        <v>2023</v>
      </c>
      <c r="AB42" s="144"/>
    </row>
    <row r="43" spans="1:28" s="18" customFormat="1" ht="93.75" customHeight="1">
      <c r="A43" s="143"/>
      <c r="B43" s="143"/>
      <c r="C43" s="143"/>
      <c r="D43" s="143"/>
      <c r="E43" s="143"/>
      <c r="F43" s="143"/>
      <c r="G43" s="143"/>
      <c r="H43" s="143"/>
      <c r="I43" s="136"/>
      <c r="J43" s="136"/>
      <c r="K43" s="136"/>
      <c r="L43" s="136"/>
      <c r="M43" s="136"/>
      <c r="N43" s="136"/>
      <c r="O43" s="136"/>
      <c r="P43" s="136"/>
      <c r="Q43" s="136"/>
      <c r="R43" s="40" t="s">
        <v>110</v>
      </c>
      <c r="S43" s="140"/>
      <c r="T43" s="138"/>
      <c r="U43" s="137"/>
      <c r="V43" s="137"/>
      <c r="W43" s="138"/>
      <c r="X43" s="138"/>
      <c r="Y43" s="138"/>
      <c r="Z43" s="138"/>
      <c r="AA43" s="156"/>
      <c r="AB43" s="144"/>
    </row>
    <row r="44" spans="1:28" s="18" customFormat="1" ht="15">
      <c r="A44" s="143"/>
      <c r="B44" s="143"/>
      <c r="C44" s="143"/>
      <c r="D44" s="143"/>
      <c r="E44" s="143"/>
      <c r="F44" s="143"/>
      <c r="G44" s="143"/>
      <c r="H44" s="143"/>
      <c r="I44" s="136"/>
      <c r="J44" s="136"/>
      <c r="K44" s="136"/>
      <c r="L44" s="136"/>
      <c r="M44" s="136"/>
      <c r="N44" s="136"/>
      <c r="O44" s="136"/>
      <c r="P44" s="136"/>
      <c r="Q44" s="136"/>
      <c r="R44" s="37" t="s">
        <v>31</v>
      </c>
      <c r="S44" s="139" t="s">
        <v>88</v>
      </c>
      <c r="T44" s="138">
        <v>166.5</v>
      </c>
      <c r="U44" s="137">
        <v>166.9</v>
      </c>
      <c r="V44" s="137">
        <v>167.5</v>
      </c>
      <c r="W44" s="138">
        <v>168</v>
      </c>
      <c r="X44" s="138">
        <v>168.5</v>
      </c>
      <c r="Y44" s="146">
        <v>169</v>
      </c>
      <c r="Z44" s="138">
        <f>T44+U44+V44+W44+X44+Y44</f>
        <v>1006.4</v>
      </c>
      <c r="AA44" s="155">
        <v>2023</v>
      </c>
      <c r="AB44" s="144"/>
    </row>
    <row r="45" spans="1:28" s="18" customFormat="1" ht="21.75" customHeight="1">
      <c r="A45" s="143"/>
      <c r="B45" s="143"/>
      <c r="C45" s="143"/>
      <c r="D45" s="143"/>
      <c r="E45" s="143"/>
      <c r="F45" s="143"/>
      <c r="G45" s="143"/>
      <c r="H45" s="143"/>
      <c r="I45" s="136"/>
      <c r="J45" s="136"/>
      <c r="K45" s="136"/>
      <c r="L45" s="136"/>
      <c r="M45" s="136"/>
      <c r="N45" s="136"/>
      <c r="O45" s="136"/>
      <c r="P45" s="136"/>
      <c r="Q45" s="136"/>
      <c r="R45" s="37" t="s">
        <v>112</v>
      </c>
      <c r="S45" s="140"/>
      <c r="T45" s="138"/>
      <c r="U45" s="137"/>
      <c r="V45" s="137"/>
      <c r="W45" s="138"/>
      <c r="X45" s="138"/>
      <c r="Y45" s="147"/>
      <c r="Z45" s="138"/>
      <c r="AA45" s="156"/>
      <c r="AB45" s="144"/>
    </row>
    <row r="46" spans="1:28" s="18" customFormat="1" ht="21">
      <c r="A46" s="143">
        <v>4</v>
      </c>
      <c r="B46" s="143">
        <v>1</v>
      </c>
      <c r="C46" s="143">
        <v>1</v>
      </c>
      <c r="D46" s="143">
        <v>0</v>
      </c>
      <c r="E46" s="143">
        <v>4</v>
      </c>
      <c r="F46" s="143">
        <v>0</v>
      </c>
      <c r="G46" s="143">
        <v>8</v>
      </c>
      <c r="H46" s="143">
        <v>5</v>
      </c>
      <c r="I46" s="136">
        <v>5</v>
      </c>
      <c r="J46" s="136">
        <v>1</v>
      </c>
      <c r="K46" s="136">
        <v>0</v>
      </c>
      <c r="L46" s="136">
        <v>2</v>
      </c>
      <c r="M46" s="136">
        <v>2</v>
      </c>
      <c r="N46" s="136">
        <v>2</v>
      </c>
      <c r="O46" s="136">
        <v>2</v>
      </c>
      <c r="P46" s="136">
        <v>0</v>
      </c>
      <c r="Q46" s="136" t="s">
        <v>107</v>
      </c>
      <c r="R46" s="41" t="s">
        <v>32</v>
      </c>
      <c r="S46" s="139" t="s">
        <v>82</v>
      </c>
      <c r="T46" s="137">
        <v>1244.3</v>
      </c>
      <c r="U46" s="137">
        <v>883.9</v>
      </c>
      <c r="V46" s="137">
        <v>1621</v>
      </c>
      <c r="W46" s="138">
        <v>1621</v>
      </c>
      <c r="X46" s="138">
        <v>1421</v>
      </c>
      <c r="Y46" s="138">
        <v>0</v>
      </c>
      <c r="Z46" s="138">
        <f>T46+U46+V46+W46+X46+Y46</f>
        <v>6791.2</v>
      </c>
      <c r="AA46" s="155">
        <v>2023</v>
      </c>
      <c r="AB46" s="144"/>
    </row>
    <row r="47" spans="1:28" s="18" customFormat="1" ht="55.5" customHeight="1">
      <c r="A47" s="143"/>
      <c r="B47" s="143"/>
      <c r="C47" s="143"/>
      <c r="D47" s="143"/>
      <c r="E47" s="143"/>
      <c r="F47" s="143"/>
      <c r="G47" s="143"/>
      <c r="H47" s="143"/>
      <c r="I47" s="136"/>
      <c r="J47" s="136"/>
      <c r="K47" s="136"/>
      <c r="L47" s="136"/>
      <c r="M47" s="136"/>
      <c r="N47" s="136"/>
      <c r="O47" s="136"/>
      <c r="P47" s="136"/>
      <c r="Q47" s="136"/>
      <c r="R47" s="41" t="s">
        <v>142</v>
      </c>
      <c r="S47" s="140"/>
      <c r="T47" s="137"/>
      <c r="U47" s="137"/>
      <c r="V47" s="137"/>
      <c r="W47" s="138"/>
      <c r="X47" s="138"/>
      <c r="Y47" s="138"/>
      <c r="Z47" s="138"/>
      <c r="AA47" s="156"/>
      <c r="AB47" s="144"/>
    </row>
    <row r="48" spans="1:28" s="18" customFormat="1" ht="22.5">
      <c r="A48" s="143"/>
      <c r="B48" s="143"/>
      <c r="C48" s="143"/>
      <c r="D48" s="143"/>
      <c r="E48" s="143"/>
      <c r="F48" s="143"/>
      <c r="G48" s="143"/>
      <c r="H48" s="143"/>
      <c r="I48" s="136"/>
      <c r="J48" s="136"/>
      <c r="K48" s="136"/>
      <c r="L48" s="136"/>
      <c r="M48" s="136"/>
      <c r="N48" s="136"/>
      <c r="O48" s="136"/>
      <c r="P48" s="136"/>
      <c r="Q48" s="136"/>
      <c r="R48" s="37" t="s">
        <v>33</v>
      </c>
      <c r="S48" s="139" t="s">
        <v>86</v>
      </c>
      <c r="T48" s="138" t="s">
        <v>29</v>
      </c>
      <c r="U48" s="137" t="s">
        <v>29</v>
      </c>
      <c r="V48" s="137" t="s">
        <v>29</v>
      </c>
      <c r="W48" s="138" t="s">
        <v>29</v>
      </c>
      <c r="X48" s="138" t="s">
        <v>29</v>
      </c>
      <c r="Y48" s="146" t="s">
        <v>29</v>
      </c>
      <c r="Z48" s="138" t="s">
        <v>29</v>
      </c>
      <c r="AA48" s="155">
        <v>2023</v>
      </c>
      <c r="AB48" s="144"/>
    </row>
    <row r="49" spans="1:28" s="18" customFormat="1" ht="78.75" customHeight="1">
      <c r="A49" s="143"/>
      <c r="B49" s="143"/>
      <c r="C49" s="143"/>
      <c r="D49" s="143"/>
      <c r="E49" s="143"/>
      <c r="F49" s="143"/>
      <c r="G49" s="143"/>
      <c r="H49" s="143"/>
      <c r="I49" s="136"/>
      <c r="J49" s="136"/>
      <c r="K49" s="136"/>
      <c r="L49" s="136"/>
      <c r="M49" s="136"/>
      <c r="N49" s="136"/>
      <c r="O49" s="136"/>
      <c r="P49" s="136"/>
      <c r="Q49" s="136"/>
      <c r="R49" s="37" t="s">
        <v>28</v>
      </c>
      <c r="S49" s="140"/>
      <c r="T49" s="138"/>
      <c r="U49" s="137"/>
      <c r="V49" s="137"/>
      <c r="W49" s="138"/>
      <c r="X49" s="138"/>
      <c r="Y49" s="147"/>
      <c r="Z49" s="138"/>
      <c r="AA49" s="156"/>
      <c r="AB49" s="144"/>
    </row>
    <row r="50" spans="1:28" s="18" customFormat="1" ht="15">
      <c r="A50" s="35"/>
      <c r="B50" s="35"/>
      <c r="C50" s="35"/>
      <c r="D50" s="35"/>
      <c r="E50" s="35"/>
      <c r="F50" s="35"/>
      <c r="G50" s="35"/>
      <c r="H50" s="35"/>
      <c r="I50" s="36"/>
      <c r="J50" s="36"/>
      <c r="K50" s="36"/>
      <c r="L50" s="36"/>
      <c r="M50" s="36"/>
      <c r="N50" s="36"/>
      <c r="O50" s="36"/>
      <c r="P50" s="36"/>
      <c r="Q50" s="36"/>
      <c r="R50" s="40" t="s">
        <v>97</v>
      </c>
      <c r="S50" s="139" t="s">
        <v>82</v>
      </c>
      <c r="T50" s="138">
        <f aca="true" t="shared" si="2" ref="T50:Y50">T54</f>
        <v>969.3</v>
      </c>
      <c r="U50" s="137">
        <f t="shared" si="2"/>
        <v>970.6</v>
      </c>
      <c r="V50" s="137">
        <f t="shared" si="2"/>
        <v>875.4</v>
      </c>
      <c r="W50" s="138">
        <f t="shared" si="2"/>
        <v>0</v>
      </c>
      <c r="X50" s="138">
        <f>X54</f>
        <v>0</v>
      </c>
      <c r="Y50" s="138">
        <f t="shared" si="2"/>
        <v>0</v>
      </c>
      <c r="Z50" s="138">
        <f>T50+U50+V50+W50+X50</f>
        <v>2815.3</v>
      </c>
      <c r="AA50" s="155">
        <v>2023</v>
      </c>
      <c r="AB50" s="27"/>
    </row>
    <row r="51" spans="1:28" s="18" customFormat="1" ht="47.25" customHeight="1">
      <c r="A51" s="42"/>
      <c r="B51" s="42"/>
      <c r="C51" s="42"/>
      <c r="D51" s="42"/>
      <c r="E51" s="42"/>
      <c r="F51" s="42"/>
      <c r="G51" s="42"/>
      <c r="H51" s="42"/>
      <c r="I51" s="42"/>
      <c r="J51" s="42"/>
      <c r="K51" s="42"/>
      <c r="L51" s="42"/>
      <c r="M51" s="42"/>
      <c r="N51" s="42"/>
      <c r="O51" s="42"/>
      <c r="P51" s="42"/>
      <c r="Q51" s="42"/>
      <c r="R51" s="40" t="s">
        <v>113</v>
      </c>
      <c r="S51" s="140"/>
      <c r="T51" s="138"/>
      <c r="U51" s="137"/>
      <c r="V51" s="137"/>
      <c r="W51" s="138"/>
      <c r="X51" s="138"/>
      <c r="Y51" s="138"/>
      <c r="Z51" s="138"/>
      <c r="AA51" s="156"/>
      <c r="AB51" s="27"/>
    </row>
    <row r="52" spans="1:28" s="18" customFormat="1" ht="15">
      <c r="A52" s="35"/>
      <c r="B52" s="35"/>
      <c r="C52" s="35"/>
      <c r="D52" s="35"/>
      <c r="E52" s="35"/>
      <c r="F52" s="35"/>
      <c r="G52" s="35"/>
      <c r="H52" s="35"/>
      <c r="I52" s="36"/>
      <c r="J52" s="36"/>
      <c r="K52" s="36"/>
      <c r="L52" s="36"/>
      <c r="M52" s="36"/>
      <c r="N52" s="36"/>
      <c r="O52" s="36"/>
      <c r="P52" s="36"/>
      <c r="Q52" s="36"/>
      <c r="R52" s="37" t="s">
        <v>98</v>
      </c>
      <c r="S52" s="139" t="s">
        <v>88</v>
      </c>
      <c r="T52" s="138">
        <v>36.5</v>
      </c>
      <c r="U52" s="137">
        <v>6.51</v>
      </c>
      <c r="V52" s="137">
        <v>6.51</v>
      </c>
      <c r="W52" s="138">
        <v>6.52</v>
      </c>
      <c r="X52" s="138">
        <v>6.52</v>
      </c>
      <c r="Y52" s="146">
        <v>6.5</v>
      </c>
      <c r="Z52" s="138">
        <f>T52+U52+V52+W52+X52</f>
        <v>62.55999999999999</v>
      </c>
      <c r="AA52" s="155">
        <v>2023</v>
      </c>
      <c r="AB52" s="27"/>
    </row>
    <row r="53" spans="1:28" s="18" customFormat="1" ht="21.75" customHeight="1">
      <c r="A53" s="35"/>
      <c r="B53" s="35"/>
      <c r="C53" s="35"/>
      <c r="D53" s="35"/>
      <c r="E53" s="35"/>
      <c r="F53" s="35"/>
      <c r="G53" s="35"/>
      <c r="H53" s="35"/>
      <c r="I53" s="36"/>
      <c r="J53" s="36"/>
      <c r="K53" s="36"/>
      <c r="L53" s="36"/>
      <c r="M53" s="36"/>
      <c r="N53" s="36"/>
      <c r="O53" s="36"/>
      <c r="P53" s="36"/>
      <c r="Q53" s="36"/>
      <c r="R53" s="37" t="s">
        <v>114</v>
      </c>
      <c r="S53" s="140"/>
      <c r="T53" s="138"/>
      <c r="U53" s="137"/>
      <c r="V53" s="137"/>
      <c r="W53" s="138"/>
      <c r="X53" s="138"/>
      <c r="Y53" s="147"/>
      <c r="Z53" s="138"/>
      <c r="AA53" s="156"/>
      <c r="AB53" s="27"/>
    </row>
    <row r="54" spans="1:28" s="18" customFormat="1" ht="21">
      <c r="A54" s="35"/>
      <c r="B54" s="35"/>
      <c r="C54" s="35"/>
      <c r="D54" s="35"/>
      <c r="E54" s="35"/>
      <c r="F54" s="35"/>
      <c r="G54" s="35"/>
      <c r="H54" s="35"/>
      <c r="I54" s="36"/>
      <c r="J54" s="36"/>
      <c r="K54" s="36"/>
      <c r="L54" s="36"/>
      <c r="M54" s="36"/>
      <c r="N54" s="36"/>
      <c r="O54" s="36"/>
      <c r="P54" s="36"/>
      <c r="Q54" s="36"/>
      <c r="R54" s="41" t="s">
        <v>99</v>
      </c>
      <c r="S54" s="139" t="s">
        <v>82</v>
      </c>
      <c r="T54" s="137">
        <v>969.3</v>
      </c>
      <c r="U54" s="137">
        <v>970.6</v>
      </c>
      <c r="V54" s="137">
        <v>875.4</v>
      </c>
      <c r="W54" s="138">
        <v>0</v>
      </c>
      <c r="X54" s="138">
        <v>0</v>
      </c>
      <c r="Y54" s="138">
        <v>0</v>
      </c>
      <c r="Z54" s="138">
        <f>T54+U54+V54+W54+X54+Y54</f>
        <v>2815.3</v>
      </c>
      <c r="AA54" s="155">
        <v>2023</v>
      </c>
      <c r="AB54" s="27"/>
    </row>
    <row r="55" spans="1:28" s="18" customFormat="1" ht="39.75" customHeight="1">
      <c r="A55" s="35">
        <v>4</v>
      </c>
      <c r="B55" s="35">
        <v>1</v>
      </c>
      <c r="C55" s="35">
        <v>1</v>
      </c>
      <c r="D55" s="35">
        <v>0</v>
      </c>
      <c r="E55" s="35">
        <v>4</v>
      </c>
      <c r="F55" s="35">
        <v>0</v>
      </c>
      <c r="G55" s="35">
        <v>8</v>
      </c>
      <c r="H55" s="35">
        <v>5</v>
      </c>
      <c r="I55" s="36">
        <v>5</v>
      </c>
      <c r="J55" s="36">
        <v>1</v>
      </c>
      <c r="K55" s="36">
        <v>0</v>
      </c>
      <c r="L55" s="36">
        <v>3</v>
      </c>
      <c r="M55" s="36">
        <v>4</v>
      </c>
      <c r="N55" s="36">
        <v>8</v>
      </c>
      <c r="O55" s="36">
        <v>9</v>
      </c>
      <c r="P55" s="36">
        <v>3</v>
      </c>
      <c r="Q55" s="36" t="s">
        <v>107</v>
      </c>
      <c r="R55" s="41" t="s">
        <v>143</v>
      </c>
      <c r="S55" s="140"/>
      <c r="T55" s="137"/>
      <c r="U55" s="137"/>
      <c r="V55" s="137"/>
      <c r="W55" s="138"/>
      <c r="X55" s="138"/>
      <c r="Y55" s="138"/>
      <c r="Z55" s="138"/>
      <c r="AA55" s="156"/>
      <c r="AB55" s="27"/>
    </row>
    <row r="56" spans="1:28" s="18" customFormat="1" ht="22.5">
      <c r="A56" s="35"/>
      <c r="B56" s="35"/>
      <c r="C56" s="35"/>
      <c r="D56" s="35"/>
      <c r="E56" s="35"/>
      <c r="F56" s="35"/>
      <c r="G56" s="35"/>
      <c r="H56" s="35"/>
      <c r="I56" s="36"/>
      <c r="J56" s="36"/>
      <c r="K56" s="36"/>
      <c r="L56" s="36"/>
      <c r="M56" s="36"/>
      <c r="N56" s="36"/>
      <c r="O56" s="36"/>
      <c r="P56" s="36"/>
      <c r="Q56" s="36"/>
      <c r="R56" s="37" t="s">
        <v>100</v>
      </c>
      <c r="S56" s="139" t="s">
        <v>86</v>
      </c>
      <c r="T56" s="138" t="s">
        <v>29</v>
      </c>
      <c r="U56" s="137" t="s">
        <v>29</v>
      </c>
      <c r="V56" s="137" t="s">
        <v>29</v>
      </c>
      <c r="W56" s="138" t="s">
        <v>29</v>
      </c>
      <c r="X56" s="138" t="s">
        <v>29</v>
      </c>
      <c r="Y56" s="146" t="s">
        <v>29</v>
      </c>
      <c r="Z56" s="138" t="s">
        <v>29</v>
      </c>
      <c r="AA56" s="155">
        <v>2023</v>
      </c>
      <c r="AB56" s="27"/>
    </row>
    <row r="57" spans="1:28" s="18" customFormat="1" ht="80.25" customHeight="1">
      <c r="A57" s="35"/>
      <c r="B57" s="35"/>
      <c r="C57" s="35"/>
      <c r="D57" s="35"/>
      <c r="E57" s="35"/>
      <c r="F57" s="35"/>
      <c r="G57" s="35"/>
      <c r="H57" s="35"/>
      <c r="I57" s="36"/>
      <c r="J57" s="36"/>
      <c r="K57" s="36"/>
      <c r="L57" s="36"/>
      <c r="M57" s="36"/>
      <c r="N57" s="36"/>
      <c r="O57" s="36"/>
      <c r="P57" s="36"/>
      <c r="Q57" s="36"/>
      <c r="R57" s="37" t="s">
        <v>28</v>
      </c>
      <c r="S57" s="140"/>
      <c r="T57" s="138"/>
      <c r="U57" s="137"/>
      <c r="V57" s="137"/>
      <c r="W57" s="138"/>
      <c r="X57" s="138"/>
      <c r="Y57" s="147"/>
      <c r="Z57" s="138"/>
      <c r="AA57" s="156"/>
      <c r="AB57" s="27"/>
    </row>
    <row r="58" spans="1:28" s="18" customFormat="1" ht="14.25" customHeight="1">
      <c r="A58" s="62"/>
      <c r="B58" s="62"/>
      <c r="C58" s="62"/>
      <c r="D58" s="62"/>
      <c r="E58" s="62"/>
      <c r="F58" s="62"/>
      <c r="G58" s="62"/>
      <c r="H58" s="62"/>
      <c r="I58" s="63"/>
      <c r="J58" s="63"/>
      <c r="K58" s="63"/>
      <c r="L58" s="63"/>
      <c r="M58" s="63"/>
      <c r="N58" s="63"/>
      <c r="O58" s="63"/>
      <c r="P58" s="63"/>
      <c r="Q58" s="63"/>
      <c r="R58" s="64" t="s">
        <v>144</v>
      </c>
      <c r="S58" s="134"/>
      <c r="T58" s="130">
        <v>0</v>
      </c>
      <c r="U58" s="130">
        <f>U62+U66</f>
        <v>624</v>
      </c>
      <c r="V58" s="130">
        <f>V62+V66</f>
        <v>912</v>
      </c>
      <c r="W58" s="130">
        <f>W62+W66</f>
        <v>912</v>
      </c>
      <c r="X58" s="130">
        <f>X62+X66</f>
        <v>912</v>
      </c>
      <c r="Y58" s="130">
        <v>0</v>
      </c>
      <c r="Z58" s="130">
        <f>U58+V58+W58+X58+Y58</f>
        <v>3360</v>
      </c>
      <c r="AA58" s="202">
        <v>2020</v>
      </c>
      <c r="AB58" s="27"/>
    </row>
    <row r="59" spans="1:28" s="18" customFormat="1" ht="36.75" customHeight="1">
      <c r="A59" s="62"/>
      <c r="B59" s="62"/>
      <c r="C59" s="62"/>
      <c r="D59" s="62"/>
      <c r="E59" s="62"/>
      <c r="F59" s="62"/>
      <c r="G59" s="62"/>
      <c r="H59" s="62"/>
      <c r="I59" s="63"/>
      <c r="J59" s="63"/>
      <c r="K59" s="63"/>
      <c r="L59" s="63"/>
      <c r="M59" s="63"/>
      <c r="N59" s="63"/>
      <c r="O59" s="63"/>
      <c r="P59" s="63"/>
      <c r="Q59" s="63"/>
      <c r="R59" s="64" t="s">
        <v>145</v>
      </c>
      <c r="S59" s="135"/>
      <c r="T59" s="131"/>
      <c r="U59" s="131"/>
      <c r="V59" s="131"/>
      <c r="W59" s="131"/>
      <c r="X59" s="131"/>
      <c r="Y59" s="131"/>
      <c r="Z59" s="131"/>
      <c r="AA59" s="203"/>
      <c r="AB59" s="27"/>
    </row>
    <row r="60" spans="1:28" s="18" customFormat="1" ht="14.25" customHeight="1">
      <c r="A60" s="62"/>
      <c r="B60" s="62"/>
      <c r="C60" s="62"/>
      <c r="D60" s="62"/>
      <c r="E60" s="62"/>
      <c r="F60" s="62"/>
      <c r="G60" s="62"/>
      <c r="H60" s="62"/>
      <c r="I60" s="63"/>
      <c r="J60" s="63"/>
      <c r="K60" s="63"/>
      <c r="L60" s="63"/>
      <c r="M60" s="63"/>
      <c r="N60" s="63"/>
      <c r="O60" s="63"/>
      <c r="P60" s="63"/>
      <c r="Q60" s="63"/>
      <c r="R60" s="65" t="s">
        <v>146</v>
      </c>
      <c r="S60" s="134" t="s">
        <v>86</v>
      </c>
      <c r="T60" s="130"/>
      <c r="U60" s="130" t="s">
        <v>29</v>
      </c>
      <c r="V60" s="130" t="s">
        <v>29</v>
      </c>
      <c r="W60" s="130"/>
      <c r="X60" s="130"/>
      <c r="Y60" s="130"/>
      <c r="Z60" s="130"/>
      <c r="AA60" s="132">
        <v>2020</v>
      </c>
      <c r="AB60" s="27"/>
    </row>
    <row r="61" spans="1:28" s="18" customFormat="1" ht="22.5" customHeight="1">
      <c r="A61" s="62"/>
      <c r="B61" s="62"/>
      <c r="C61" s="62"/>
      <c r="D61" s="62"/>
      <c r="E61" s="62"/>
      <c r="F61" s="62"/>
      <c r="G61" s="62"/>
      <c r="H61" s="62"/>
      <c r="I61" s="62"/>
      <c r="J61" s="63"/>
      <c r="K61" s="63"/>
      <c r="L61" s="63"/>
      <c r="M61" s="63"/>
      <c r="N61" s="63"/>
      <c r="O61" s="63"/>
      <c r="P61" s="63"/>
      <c r="Q61" s="63"/>
      <c r="R61" s="65" t="s">
        <v>153</v>
      </c>
      <c r="S61" s="133"/>
      <c r="T61" s="131"/>
      <c r="U61" s="133"/>
      <c r="V61" s="133"/>
      <c r="W61" s="131"/>
      <c r="X61" s="131"/>
      <c r="Y61" s="131"/>
      <c r="Z61" s="131"/>
      <c r="AA61" s="133"/>
      <c r="AB61" s="27"/>
    </row>
    <row r="62" spans="1:28" s="18" customFormat="1" ht="12" customHeight="1">
      <c r="A62" s="62"/>
      <c r="B62" s="62"/>
      <c r="C62" s="62"/>
      <c r="D62" s="62"/>
      <c r="E62" s="62"/>
      <c r="F62" s="62"/>
      <c r="G62" s="62"/>
      <c r="H62" s="62"/>
      <c r="I62" s="63"/>
      <c r="J62" s="63"/>
      <c r="K62" s="63"/>
      <c r="L62" s="63"/>
      <c r="M62" s="63"/>
      <c r="N62" s="63"/>
      <c r="O62" s="63"/>
      <c r="P62" s="63"/>
      <c r="Q62" s="63"/>
      <c r="R62" s="66" t="s">
        <v>147</v>
      </c>
      <c r="S62" s="134" t="s">
        <v>149</v>
      </c>
      <c r="T62" s="130">
        <v>0</v>
      </c>
      <c r="U62" s="130">
        <v>29</v>
      </c>
      <c r="V62" s="130">
        <v>0</v>
      </c>
      <c r="W62" s="130">
        <v>0</v>
      </c>
      <c r="X62" s="130">
        <v>0</v>
      </c>
      <c r="Y62" s="130">
        <v>0</v>
      </c>
      <c r="Z62" s="130">
        <f>U62+V62+W62+X62+Y62</f>
        <v>29</v>
      </c>
      <c r="AA62" s="132">
        <v>2020</v>
      </c>
      <c r="AB62" s="27"/>
    </row>
    <row r="63" spans="1:28" s="18" customFormat="1" ht="21.75" customHeight="1">
      <c r="A63" s="62">
        <v>4</v>
      </c>
      <c r="B63" s="62">
        <v>1</v>
      </c>
      <c r="C63" s="62">
        <v>1</v>
      </c>
      <c r="D63" s="62">
        <v>1</v>
      </c>
      <c r="E63" s="62">
        <v>0</v>
      </c>
      <c r="F63" s="62">
        <v>0</v>
      </c>
      <c r="G63" s="62">
        <v>3</v>
      </c>
      <c r="H63" s="62">
        <v>5</v>
      </c>
      <c r="I63" s="63">
        <v>5</v>
      </c>
      <c r="J63" s="63">
        <v>1</v>
      </c>
      <c r="K63" s="63">
        <v>0</v>
      </c>
      <c r="L63" s="63">
        <v>4</v>
      </c>
      <c r="M63" s="63">
        <v>2</v>
      </c>
      <c r="N63" s="63">
        <v>6</v>
      </c>
      <c r="O63" s="63">
        <v>0</v>
      </c>
      <c r="P63" s="63">
        <v>0</v>
      </c>
      <c r="Q63" s="63" t="s">
        <v>107</v>
      </c>
      <c r="R63" s="66" t="s">
        <v>148</v>
      </c>
      <c r="S63" s="133"/>
      <c r="T63" s="131"/>
      <c r="U63" s="133"/>
      <c r="V63" s="133"/>
      <c r="W63" s="133"/>
      <c r="X63" s="131"/>
      <c r="Y63" s="131"/>
      <c r="Z63" s="131"/>
      <c r="AA63" s="133"/>
      <c r="AB63" s="27"/>
    </row>
    <row r="64" spans="1:28" s="18" customFormat="1" ht="22.5" customHeight="1">
      <c r="A64" s="62"/>
      <c r="B64" s="62"/>
      <c r="C64" s="62"/>
      <c r="D64" s="62"/>
      <c r="E64" s="62"/>
      <c r="F64" s="62"/>
      <c r="G64" s="62"/>
      <c r="H64" s="62"/>
      <c r="I64" s="63"/>
      <c r="J64" s="63"/>
      <c r="K64" s="63"/>
      <c r="L64" s="63"/>
      <c r="M64" s="63"/>
      <c r="N64" s="63"/>
      <c r="O64" s="63"/>
      <c r="P64" s="63"/>
      <c r="Q64" s="63"/>
      <c r="R64" s="65" t="s">
        <v>152</v>
      </c>
      <c r="S64" s="67"/>
      <c r="T64" s="61"/>
      <c r="U64" s="77"/>
      <c r="V64" s="120"/>
      <c r="W64" s="61"/>
      <c r="X64" s="61"/>
      <c r="Y64" s="68"/>
      <c r="Z64" s="61"/>
      <c r="AA64" s="69"/>
      <c r="AB64" s="27"/>
    </row>
    <row r="65" spans="1:28" s="18" customFormat="1" ht="33.75" customHeight="1">
      <c r="A65" s="62"/>
      <c r="B65" s="62"/>
      <c r="C65" s="62"/>
      <c r="D65" s="62"/>
      <c r="E65" s="62"/>
      <c r="F65" s="62"/>
      <c r="G65" s="62"/>
      <c r="H65" s="62"/>
      <c r="I65" s="63"/>
      <c r="J65" s="63"/>
      <c r="K65" s="63"/>
      <c r="L65" s="63"/>
      <c r="M65" s="63"/>
      <c r="N65" s="63"/>
      <c r="O65" s="63"/>
      <c r="P65" s="63"/>
      <c r="Q65" s="63"/>
      <c r="R65" s="65" t="s">
        <v>155</v>
      </c>
      <c r="S65" s="67"/>
      <c r="T65" s="61"/>
      <c r="U65" s="70">
        <v>1907</v>
      </c>
      <c r="V65" s="70">
        <v>1900</v>
      </c>
      <c r="W65" s="70">
        <v>1900</v>
      </c>
      <c r="X65" s="70">
        <v>1900</v>
      </c>
      <c r="Y65" s="124"/>
      <c r="Z65" s="70"/>
      <c r="AA65" s="69">
        <v>2020</v>
      </c>
      <c r="AB65" s="27"/>
    </row>
    <row r="66" spans="1:28" s="18" customFormat="1" ht="13.5" customHeight="1">
      <c r="A66" s="62"/>
      <c r="B66" s="62"/>
      <c r="C66" s="62"/>
      <c r="D66" s="62"/>
      <c r="E66" s="62"/>
      <c r="F66" s="62"/>
      <c r="G66" s="62"/>
      <c r="H66" s="62"/>
      <c r="I66" s="63"/>
      <c r="J66" s="63"/>
      <c r="K66" s="63"/>
      <c r="L66" s="63"/>
      <c r="M66" s="63"/>
      <c r="N66" s="63"/>
      <c r="O66" s="63"/>
      <c r="P66" s="63"/>
      <c r="Q66" s="63"/>
      <c r="R66" s="66" t="s">
        <v>157</v>
      </c>
      <c r="S66" s="134" t="s">
        <v>149</v>
      </c>
      <c r="T66" s="130"/>
      <c r="U66" s="130">
        <v>595</v>
      </c>
      <c r="V66" s="130">
        <v>912</v>
      </c>
      <c r="W66" s="130">
        <v>912</v>
      </c>
      <c r="X66" s="130">
        <v>912</v>
      </c>
      <c r="Y66" s="130"/>
      <c r="Z66" s="130">
        <f>T66+U66+V66+W66+X66+Y66</f>
        <v>3331</v>
      </c>
      <c r="AA66" s="132">
        <v>2020</v>
      </c>
      <c r="AB66" s="27"/>
    </row>
    <row r="67" spans="1:28" s="18" customFormat="1" ht="67.5" customHeight="1">
      <c r="A67" s="62">
        <v>4</v>
      </c>
      <c r="B67" s="62">
        <v>1</v>
      </c>
      <c r="C67" s="62">
        <v>1</v>
      </c>
      <c r="D67" s="62">
        <v>1</v>
      </c>
      <c r="E67" s="62">
        <v>0</v>
      </c>
      <c r="F67" s="62">
        <v>0</v>
      </c>
      <c r="G67" s="62">
        <v>3</v>
      </c>
      <c r="H67" s="62">
        <v>5</v>
      </c>
      <c r="I67" s="63">
        <v>5</v>
      </c>
      <c r="J67" s="63">
        <v>1</v>
      </c>
      <c r="K67" s="63">
        <v>0</v>
      </c>
      <c r="L67" s="63">
        <v>4</v>
      </c>
      <c r="M67" s="63">
        <v>2</v>
      </c>
      <c r="N67" s="63">
        <v>6</v>
      </c>
      <c r="O67" s="63">
        <v>1</v>
      </c>
      <c r="P67" s="63">
        <v>0</v>
      </c>
      <c r="Q67" s="63" t="s">
        <v>154</v>
      </c>
      <c r="R67" s="66" t="s">
        <v>150</v>
      </c>
      <c r="S67" s="133"/>
      <c r="T67" s="131"/>
      <c r="U67" s="133"/>
      <c r="V67" s="133"/>
      <c r="W67" s="133"/>
      <c r="X67" s="131"/>
      <c r="Y67" s="131"/>
      <c r="Z67" s="133"/>
      <c r="AA67" s="133"/>
      <c r="AB67" s="27"/>
    </row>
    <row r="68" spans="1:28" s="18" customFormat="1" ht="21.75" customHeight="1">
      <c r="A68" s="62"/>
      <c r="B68" s="62"/>
      <c r="C68" s="62"/>
      <c r="D68" s="62"/>
      <c r="E68" s="62"/>
      <c r="F68" s="62"/>
      <c r="G68" s="62"/>
      <c r="H68" s="62"/>
      <c r="I68" s="63"/>
      <c r="J68" s="63"/>
      <c r="K68" s="63"/>
      <c r="L68" s="63"/>
      <c r="M68" s="63"/>
      <c r="N68" s="63"/>
      <c r="O68" s="63"/>
      <c r="P68" s="63"/>
      <c r="Q68" s="63"/>
      <c r="R68" s="66" t="s">
        <v>158</v>
      </c>
      <c r="S68" s="134" t="s">
        <v>86</v>
      </c>
      <c r="T68" s="130"/>
      <c r="U68" s="130" t="s">
        <v>29</v>
      </c>
      <c r="V68" s="130" t="s">
        <v>29</v>
      </c>
      <c r="W68" s="130"/>
      <c r="X68" s="130"/>
      <c r="Y68" s="130"/>
      <c r="Z68" s="130"/>
      <c r="AA68" s="132">
        <v>2020</v>
      </c>
      <c r="AB68" s="27"/>
    </row>
    <row r="69" spans="1:28" s="18" customFormat="1" ht="67.5" customHeight="1">
      <c r="A69" s="62"/>
      <c r="B69" s="62"/>
      <c r="C69" s="62"/>
      <c r="D69" s="62"/>
      <c r="E69" s="62"/>
      <c r="F69" s="62"/>
      <c r="G69" s="62"/>
      <c r="H69" s="62"/>
      <c r="I69" s="63"/>
      <c r="J69" s="63"/>
      <c r="K69" s="63"/>
      <c r="L69" s="63"/>
      <c r="M69" s="63"/>
      <c r="N69" s="63"/>
      <c r="O69" s="63"/>
      <c r="P69" s="63"/>
      <c r="Q69" s="63"/>
      <c r="R69" s="65" t="s">
        <v>156</v>
      </c>
      <c r="S69" s="135"/>
      <c r="T69" s="131"/>
      <c r="U69" s="131"/>
      <c r="V69" s="131"/>
      <c r="W69" s="131"/>
      <c r="X69" s="131"/>
      <c r="Y69" s="131"/>
      <c r="Z69" s="131"/>
      <c r="AA69" s="133"/>
      <c r="AB69" s="27"/>
    </row>
    <row r="70" spans="1:28" s="18" customFormat="1" ht="15">
      <c r="A70" s="143"/>
      <c r="B70" s="143"/>
      <c r="C70" s="143"/>
      <c r="D70" s="143"/>
      <c r="E70" s="143"/>
      <c r="F70" s="143"/>
      <c r="G70" s="143"/>
      <c r="H70" s="143"/>
      <c r="I70" s="136"/>
      <c r="J70" s="136"/>
      <c r="K70" s="136"/>
      <c r="L70" s="136"/>
      <c r="M70" s="136"/>
      <c r="N70" s="136"/>
      <c r="O70" s="136"/>
      <c r="P70" s="136"/>
      <c r="Q70" s="136"/>
      <c r="R70" s="39" t="s">
        <v>34</v>
      </c>
      <c r="S70" s="141"/>
      <c r="T70" s="142">
        <f>T72+T101</f>
        <v>46419.2</v>
      </c>
      <c r="U70" s="142">
        <v>54169.9</v>
      </c>
      <c r="V70" s="152">
        <f>V72+V101+V111+V120</f>
        <v>64874.5</v>
      </c>
      <c r="W70" s="142">
        <f>W72+W101+W111+W120</f>
        <v>55665.00000000001</v>
      </c>
      <c r="X70" s="142">
        <f>X72+X101+X111+X120</f>
        <v>56532.700000000004</v>
      </c>
      <c r="Y70" s="142"/>
      <c r="Z70" s="142">
        <f>T70+U70+V70+W70+X70+Y70</f>
        <v>277661.3</v>
      </c>
      <c r="AA70" s="155">
        <v>2023</v>
      </c>
      <c r="AB70" s="144"/>
    </row>
    <row r="71" spans="1:28" s="18" customFormat="1" ht="63.75">
      <c r="A71" s="143"/>
      <c r="B71" s="143"/>
      <c r="C71" s="143"/>
      <c r="D71" s="143"/>
      <c r="E71" s="143"/>
      <c r="F71" s="143"/>
      <c r="G71" s="143"/>
      <c r="H71" s="143"/>
      <c r="I71" s="136"/>
      <c r="J71" s="136"/>
      <c r="K71" s="136"/>
      <c r="L71" s="136"/>
      <c r="M71" s="136"/>
      <c r="N71" s="136"/>
      <c r="O71" s="136"/>
      <c r="P71" s="136"/>
      <c r="Q71" s="136"/>
      <c r="R71" s="39" t="s">
        <v>35</v>
      </c>
      <c r="S71" s="141"/>
      <c r="T71" s="142"/>
      <c r="U71" s="142"/>
      <c r="V71" s="152"/>
      <c r="W71" s="142"/>
      <c r="X71" s="142"/>
      <c r="Y71" s="142"/>
      <c r="Z71" s="142"/>
      <c r="AA71" s="156"/>
      <c r="AB71" s="144"/>
    </row>
    <row r="72" spans="1:28" s="18" customFormat="1" ht="15">
      <c r="A72" s="143"/>
      <c r="B72" s="143"/>
      <c r="C72" s="143"/>
      <c r="D72" s="143"/>
      <c r="E72" s="143"/>
      <c r="F72" s="143"/>
      <c r="G72" s="143"/>
      <c r="H72" s="143"/>
      <c r="I72" s="136"/>
      <c r="J72" s="136"/>
      <c r="K72" s="136"/>
      <c r="L72" s="136"/>
      <c r="M72" s="136"/>
      <c r="N72" s="136"/>
      <c r="O72" s="136"/>
      <c r="P72" s="136"/>
      <c r="Q72" s="136"/>
      <c r="R72" s="40" t="s">
        <v>36</v>
      </c>
      <c r="S72" s="139" t="s">
        <v>82</v>
      </c>
      <c r="T72" s="138">
        <f>T76+T83+T91+T87</f>
        <v>33111.2</v>
      </c>
      <c r="U72" s="138">
        <v>35304.3</v>
      </c>
      <c r="V72" s="137">
        <f>V76+V83+V87+V91</f>
        <v>42568.8</v>
      </c>
      <c r="W72" s="138">
        <f>W76+W83+W87+W91</f>
        <v>33615.4</v>
      </c>
      <c r="X72" s="138">
        <f>X76+X83+X87+X91</f>
        <v>33615.4</v>
      </c>
      <c r="Y72" s="138">
        <f>Y76+Y83+Y87+Y91</f>
        <v>0</v>
      </c>
      <c r="Z72" s="138">
        <f>T72+U72+V72+W72+X72+Y72</f>
        <v>178215.1</v>
      </c>
      <c r="AA72" s="155">
        <v>2023</v>
      </c>
      <c r="AB72" s="144"/>
    </row>
    <row r="73" spans="1:28" s="18" customFormat="1" ht="36" customHeight="1">
      <c r="A73" s="143"/>
      <c r="B73" s="143"/>
      <c r="C73" s="143"/>
      <c r="D73" s="143"/>
      <c r="E73" s="143"/>
      <c r="F73" s="143"/>
      <c r="G73" s="143"/>
      <c r="H73" s="143"/>
      <c r="I73" s="136"/>
      <c r="J73" s="136"/>
      <c r="K73" s="136"/>
      <c r="L73" s="136"/>
      <c r="M73" s="136"/>
      <c r="N73" s="136"/>
      <c r="O73" s="136"/>
      <c r="P73" s="136"/>
      <c r="Q73" s="136"/>
      <c r="R73" s="40" t="s">
        <v>37</v>
      </c>
      <c r="S73" s="140"/>
      <c r="T73" s="138"/>
      <c r="U73" s="138"/>
      <c r="V73" s="137"/>
      <c r="W73" s="138"/>
      <c r="X73" s="138"/>
      <c r="Y73" s="138"/>
      <c r="Z73" s="138"/>
      <c r="AA73" s="156"/>
      <c r="AB73" s="144"/>
    </row>
    <row r="74" spans="1:28" s="18" customFormat="1" ht="15">
      <c r="A74" s="143"/>
      <c r="B74" s="143"/>
      <c r="C74" s="143"/>
      <c r="D74" s="143"/>
      <c r="E74" s="143"/>
      <c r="F74" s="143"/>
      <c r="G74" s="143"/>
      <c r="H74" s="143"/>
      <c r="I74" s="136"/>
      <c r="J74" s="136"/>
      <c r="K74" s="136"/>
      <c r="L74" s="136"/>
      <c r="M74" s="136"/>
      <c r="N74" s="136"/>
      <c r="O74" s="136"/>
      <c r="P74" s="136"/>
      <c r="Q74" s="136"/>
      <c r="R74" s="37" t="s">
        <v>151</v>
      </c>
      <c r="S74" s="139" t="s">
        <v>89</v>
      </c>
      <c r="T74" s="138">
        <v>3</v>
      </c>
      <c r="U74" s="137">
        <v>3</v>
      </c>
      <c r="V74" s="137">
        <v>3</v>
      </c>
      <c r="W74" s="138">
        <v>3</v>
      </c>
      <c r="X74" s="138">
        <v>3</v>
      </c>
      <c r="Y74" s="146">
        <v>3</v>
      </c>
      <c r="Z74" s="142">
        <f>SUM(T74:Y75)</f>
        <v>18</v>
      </c>
      <c r="AA74" s="155">
        <v>2023</v>
      </c>
      <c r="AB74" s="144"/>
    </row>
    <row r="75" spans="1:28" s="18" customFormat="1" ht="27" customHeight="1">
      <c r="A75" s="143"/>
      <c r="B75" s="143"/>
      <c r="C75" s="143"/>
      <c r="D75" s="143"/>
      <c r="E75" s="143"/>
      <c r="F75" s="143"/>
      <c r="G75" s="143"/>
      <c r="H75" s="143"/>
      <c r="I75" s="136"/>
      <c r="J75" s="136"/>
      <c r="K75" s="136"/>
      <c r="L75" s="136"/>
      <c r="M75" s="136"/>
      <c r="N75" s="136"/>
      <c r="O75" s="136"/>
      <c r="P75" s="136"/>
      <c r="Q75" s="136"/>
      <c r="R75" s="37" t="s">
        <v>38</v>
      </c>
      <c r="S75" s="140"/>
      <c r="T75" s="138"/>
      <c r="U75" s="137"/>
      <c r="V75" s="137"/>
      <c r="W75" s="138"/>
      <c r="X75" s="138"/>
      <c r="Y75" s="147"/>
      <c r="Z75" s="142"/>
      <c r="AA75" s="156"/>
      <c r="AB75" s="144"/>
    </row>
    <row r="76" spans="1:28" s="18" customFormat="1" ht="21">
      <c r="A76" s="143"/>
      <c r="B76" s="143"/>
      <c r="C76" s="143"/>
      <c r="D76" s="143"/>
      <c r="E76" s="143"/>
      <c r="F76" s="143"/>
      <c r="G76" s="143"/>
      <c r="H76" s="143"/>
      <c r="I76" s="136"/>
      <c r="J76" s="136"/>
      <c r="K76" s="136"/>
      <c r="L76" s="136"/>
      <c r="M76" s="136"/>
      <c r="N76" s="136"/>
      <c r="O76" s="136"/>
      <c r="P76" s="136"/>
      <c r="Q76" s="136"/>
      <c r="R76" s="41" t="s">
        <v>39</v>
      </c>
      <c r="S76" s="139" t="s">
        <v>82</v>
      </c>
      <c r="T76" s="138">
        <f>T80+T79+T78</f>
        <v>10731.8</v>
      </c>
      <c r="U76" s="137">
        <f>U78+U79</f>
        <v>9828.2</v>
      </c>
      <c r="V76" s="137">
        <f>V78+V79</f>
        <v>9918.1</v>
      </c>
      <c r="W76" s="138">
        <f>W78+W79</f>
        <v>0</v>
      </c>
      <c r="X76" s="138">
        <f>X78+X79</f>
        <v>0</v>
      </c>
      <c r="Y76" s="138">
        <f>Y78+Y79</f>
        <v>0</v>
      </c>
      <c r="Z76" s="142">
        <f>Z80+Z79+Z78</f>
        <v>30478.1</v>
      </c>
      <c r="AA76" s="155">
        <v>2023</v>
      </c>
      <c r="AB76" s="144"/>
    </row>
    <row r="77" spans="1:28" s="18" customFormat="1" ht="87.75" customHeight="1">
      <c r="A77" s="143"/>
      <c r="B77" s="143"/>
      <c r="C77" s="143"/>
      <c r="D77" s="143"/>
      <c r="E77" s="143"/>
      <c r="F77" s="143"/>
      <c r="G77" s="143"/>
      <c r="H77" s="143"/>
      <c r="I77" s="136"/>
      <c r="J77" s="136"/>
      <c r="K77" s="136"/>
      <c r="L77" s="136"/>
      <c r="M77" s="136"/>
      <c r="N77" s="136"/>
      <c r="O77" s="136"/>
      <c r="P77" s="136"/>
      <c r="Q77" s="136"/>
      <c r="R77" s="41" t="s">
        <v>137</v>
      </c>
      <c r="S77" s="140"/>
      <c r="T77" s="138"/>
      <c r="U77" s="137"/>
      <c r="V77" s="137"/>
      <c r="W77" s="138"/>
      <c r="X77" s="138"/>
      <c r="Y77" s="138"/>
      <c r="Z77" s="142"/>
      <c r="AA77" s="156"/>
      <c r="AB77" s="144"/>
    </row>
    <row r="78" spans="1:28" s="18" customFormat="1" ht="36.75" customHeight="1">
      <c r="A78" s="35">
        <v>4</v>
      </c>
      <c r="B78" s="35">
        <v>1</v>
      </c>
      <c r="C78" s="35">
        <v>1</v>
      </c>
      <c r="D78" s="35">
        <v>0</v>
      </c>
      <c r="E78" s="35">
        <v>4</v>
      </c>
      <c r="F78" s="35">
        <v>0</v>
      </c>
      <c r="G78" s="35">
        <v>9</v>
      </c>
      <c r="H78" s="35">
        <v>5</v>
      </c>
      <c r="I78" s="36">
        <v>5</v>
      </c>
      <c r="J78" s="36">
        <v>2</v>
      </c>
      <c r="K78" s="36">
        <v>0</v>
      </c>
      <c r="L78" s="36">
        <v>1</v>
      </c>
      <c r="M78" s="36">
        <v>4</v>
      </c>
      <c r="N78" s="36">
        <v>8</v>
      </c>
      <c r="O78" s="36">
        <v>1</v>
      </c>
      <c r="P78" s="36">
        <v>0</v>
      </c>
      <c r="Q78" s="36" t="s">
        <v>107</v>
      </c>
      <c r="R78" s="41" t="s">
        <v>171</v>
      </c>
      <c r="S78" s="43" t="s">
        <v>82</v>
      </c>
      <c r="T78" s="50">
        <v>2804.1</v>
      </c>
      <c r="U78" s="77">
        <v>4262.2</v>
      </c>
      <c r="V78" s="120">
        <v>4713.1</v>
      </c>
      <c r="W78" s="17">
        <v>0</v>
      </c>
      <c r="X78" s="17">
        <v>0</v>
      </c>
      <c r="Y78" s="17">
        <v>0</v>
      </c>
      <c r="Z78" s="16">
        <f>SUM(T78:Y78)</f>
        <v>11779.4</v>
      </c>
      <c r="AA78" s="155">
        <v>2023</v>
      </c>
      <c r="AB78" s="27"/>
    </row>
    <row r="79" spans="1:28" s="18" customFormat="1" ht="19.5" customHeight="1">
      <c r="A79" s="47">
        <v>4</v>
      </c>
      <c r="B79" s="47">
        <v>1</v>
      </c>
      <c r="C79" s="47">
        <v>1</v>
      </c>
      <c r="D79" s="47">
        <v>0</v>
      </c>
      <c r="E79" s="47">
        <v>4</v>
      </c>
      <c r="F79" s="47">
        <v>0</v>
      </c>
      <c r="G79" s="47">
        <v>9</v>
      </c>
      <c r="H79" s="47">
        <v>5</v>
      </c>
      <c r="I79" s="45">
        <v>5</v>
      </c>
      <c r="J79" s="45">
        <v>2</v>
      </c>
      <c r="K79" s="45">
        <v>0</v>
      </c>
      <c r="L79" s="45">
        <v>1</v>
      </c>
      <c r="M79" s="45">
        <v>4</v>
      </c>
      <c r="N79" s="45">
        <v>8</v>
      </c>
      <c r="O79" s="45">
        <v>9</v>
      </c>
      <c r="P79" s="45">
        <v>4</v>
      </c>
      <c r="Q79" s="45" t="s">
        <v>107</v>
      </c>
      <c r="R79" s="59" t="s">
        <v>139</v>
      </c>
      <c r="S79" s="43" t="s">
        <v>82</v>
      </c>
      <c r="T79" s="50">
        <v>5482</v>
      </c>
      <c r="U79" s="77">
        <v>5566</v>
      </c>
      <c r="V79" s="120">
        <v>5205</v>
      </c>
      <c r="W79" s="17">
        <v>0</v>
      </c>
      <c r="X79" s="17">
        <v>0</v>
      </c>
      <c r="Y79" s="17">
        <v>0</v>
      </c>
      <c r="Z79" s="16">
        <f>SUM(T79:Y79)</f>
        <v>16253</v>
      </c>
      <c r="AA79" s="201"/>
      <c r="AB79" s="27"/>
    </row>
    <row r="80" spans="1:28" s="18" customFormat="1" ht="18.75" customHeight="1">
      <c r="A80" s="35">
        <v>4</v>
      </c>
      <c r="B80" s="35">
        <v>1</v>
      </c>
      <c r="C80" s="35">
        <v>1</v>
      </c>
      <c r="D80" s="35">
        <v>0</v>
      </c>
      <c r="E80" s="35">
        <v>4</v>
      </c>
      <c r="F80" s="35">
        <v>0</v>
      </c>
      <c r="G80" s="35">
        <v>9</v>
      </c>
      <c r="H80" s="35">
        <v>5</v>
      </c>
      <c r="I80" s="36">
        <v>5</v>
      </c>
      <c r="J80" s="36">
        <v>2</v>
      </c>
      <c r="K80" s="36">
        <v>0</v>
      </c>
      <c r="L80" s="36">
        <v>1</v>
      </c>
      <c r="M80" s="36">
        <v>2</v>
      </c>
      <c r="N80" s="36">
        <v>3</v>
      </c>
      <c r="O80" s="36">
        <v>1</v>
      </c>
      <c r="P80" s="36">
        <v>0</v>
      </c>
      <c r="Q80" s="36" t="s">
        <v>107</v>
      </c>
      <c r="R80" s="41"/>
      <c r="S80" s="43" t="s">
        <v>140</v>
      </c>
      <c r="T80" s="57">
        <v>2445.7</v>
      </c>
      <c r="U80" s="77">
        <v>0</v>
      </c>
      <c r="V80" s="120">
        <v>0</v>
      </c>
      <c r="W80" s="17">
        <v>0</v>
      </c>
      <c r="X80" s="17">
        <v>0</v>
      </c>
      <c r="Y80" s="51">
        <v>0</v>
      </c>
      <c r="Z80" s="16">
        <f>T80+U80+V80+W80+X80+Y80</f>
        <v>2445.7</v>
      </c>
      <c r="AA80" s="58"/>
      <c r="AB80" s="27"/>
    </row>
    <row r="81" spans="1:28" s="18" customFormat="1" ht="12" customHeight="1">
      <c r="A81" s="143"/>
      <c r="B81" s="143"/>
      <c r="C81" s="143"/>
      <c r="D81" s="143"/>
      <c r="E81" s="143"/>
      <c r="F81" s="143"/>
      <c r="G81" s="143"/>
      <c r="H81" s="143"/>
      <c r="I81" s="136"/>
      <c r="J81" s="136"/>
      <c r="K81" s="157"/>
      <c r="L81" s="157"/>
      <c r="M81" s="136"/>
      <c r="N81" s="136"/>
      <c r="O81" s="136"/>
      <c r="P81" s="157"/>
      <c r="Q81" s="136"/>
      <c r="R81" s="37" t="s">
        <v>40</v>
      </c>
      <c r="S81" s="141" t="s">
        <v>1</v>
      </c>
      <c r="T81" s="138">
        <v>298.2</v>
      </c>
      <c r="U81" s="137">
        <v>298.15</v>
      </c>
      <c r="V81" s="137">
        <v>298.15</v>
      </c>
      <c r="W81" s="138">
        <v>298.15</v>
      </c>
      <c r="X81" s="138">
        <v>298.15</v>
      </c>
      <c r="Y81" s="146">
        <v>298.2</v>
      </c>
      <c r="Z81" s="138">
        <v>298.15</v>
      </c>
      <c r="AA81" s="155">
        <v>2023</v>
      </c>
      <c r="AB81" s="144"/>
    </row>
    <row r="82" spans="1:28" s="18" customFormat="1" ht="33.75" customHeight="1">
      <c r="A82" s="143"/>
      <c r="B82" s="143"/>
      <c r="C82" s="143"/>
      <c r="D82" s="143"/>
      <c r="E82" s="143"/>
      <c r="F82" s="143"/>
      <c r="G82" s="143"/>
      <c r="H82" s="143"/>
      <c r="I82" s="136"/>
      <c r="J82" s="136"/>
      <c r="K82" s="158"/>
      <c r="L82" s="158"/>
      <c r="M82" s="136"/>
      <c r="N82" s="136"/>
      <c r="O82" s="136"/>
      <c r="P82" s="158"/>
      <c r="Q82" s="136"/>
      <c r="R82" s="37" t="s">
        <v>41</v>
      </c>
      <c r="S82" s="141"/>
      <c r="T82" s="138"/>
      <c r="U82" s="137"/>
      <c r="V82" s="137"/>
      <c r="W82" s="138"/>
      <c r="X82" s="138"/>
      <c r="Y82" s="147"/>
      <c r="Z82" s="138"/>
      <c r="AA82" s="156"/>
      <c r="AB82" s="144"/>
    </row>
    <row r="83" spans="1:28" s="18" customFormat="1" ht="21">
      <c r="A83" s="143">
        <v>4</v>
      </c>
      <c r="B83" s="143">
        <v>1</v>
      </c>
      <c r="C83" s="143">
        <v>1</v>
      </c>
      <c r="D83" s="143">
        <v>0</v>
      </c>
      <c r="E83" s="143">
        <v>4</v>
      </c>
      <c r="F83" s="143">
        <v>0</v>
      </c>
      <c r="G83" s="143">
        <v>9</v>
      </c>
      <c r="H83" s="143">
        <v>5</v>
      </c>
      <c r="I83" s="136">
        <v>5</v>
      </c>
      <c r="J83" s="136">
        <v>2</v>
      </c>
      <c r="K83" s="157">
        <v>0</v>
      </c>
      <c r="L83" s="157">
        <v>1</v>
      </c>
      <c r="M83" s="136">
        <v>2</v>
      </c>
      <c r="N83" s="136">
        <v>2</v>
      </c>
      <c r="O83" s="136">
        <v>1</v>
      </c>
      <c r="P83" s="157">
        <v>0</v>
      </c>
      <c r="Q83" s="136" t="s">
        <v>107</v>
      </c>
      <c r="R83" s="41" t="s">
        <v>42</v>
      </c>
      <c r="S83" s="139" t="s">
        <v>82</v>
      </c>
      <c r="T83" s="137">
        <v>1367.8</v>
      </c>
      <c r="U83" s="137">
        <v>2100.4</v>
      </c>
      <c r="V83" s="137">
        <v>2305.7</v>
      </c>
      <c r="W83" s="138">
        <v>4264.3</v>
      </c>
      <c r="X83" s="138">
        <v>4264.3</v>
      </c>
      <c r="Y83" s="146">
        <v>0</v>
      </c>
      <c r="Z83" s="142">
        <f>SUM(T83:Y84)</f>
        <v>14302.5</v>
      </c>
      <c r="AA83" s="155">
        <v>2023</v>
      </c>
      <c r="AB83" s="144"/>
    </row>
    <row r="84" spans="1:28" s="18" customFormat="1" ht="35.25" customHeight="1">
      <c r="A84" s="143"/>
      <c r="B84" s="143"/>
      <c r="C84" s="143"/>
      <c r="D84" s="143"/>
      <c r="E84" s="143"/>
      <c r="F84" s="143"/>
      <c r="G84" s="143"/>
      <c r="H84" s="143"/>
      <c r="I84" s="136"/>
      <c r="J84" s="136"/>
      <c r="K84" s="158"/>
      <c r="L84" s="158"/>
      <c r="M84" s="136"/>
      <c r="N84" s="136"/>
      <c r="O84" s="136"/>
      <c r="P84" s="158"/>
      <c r="Q84" s="136"/>
      <c r="R84" s="41" t="s">
        <v>182</v>
      </c>
      <c r="S84" s="140"/>
      <c r="T84" s="137"/>
      <c r="U84" s="137"/>
      <c r="V84" s="137"/>
      <c r="W84" s="138"/>
      <c r="X84" s="138"/>
      <c r="Y84" s="147"/>
      <c r="Z84" s="142"/>
      <c r="AA84" s="156"/>
      <c r="AB84" s="144"/>
    </row>
    <row r="85" spans="1:28" s="18" customFormat="1" ht="22.5">
      <c r="A85" s="143"/>
      <c r="B85" s="143"/>
      <c r="C85" s="143"/>
      <c r="D85" s="143"/>
      <c r="E85" s="143"/>
      <c r="F85" s="143"/>
      <c r="G85" s="143"/>
      <c r="H85" s="143"/>
      <c r="I85" s="136"/>
      <c r="J85" s="136"/>
      <c r="K85" s="157"/>
      <c r="L85" s="157"/>
      <c r="M85" s="136"/>
      <c r="N85" s="136"/>
      <c r="O85" s="136"/>
      <c r="P85" s="157"/>
      <c r="Q85" s="136"/>
      <c r="R85" s="37" t="s">
        <v>43</v>
      </c>
      <c r="S85" s="139" t="s">
        <v>1</v>
      </c>
      <c r="T85" s="138">
        <v>145.75</v>
      </c>
      <c r="U85" s="137">
        <v>145.75</v>
      </c>
      <c r="V85" s="179">
        <v>182.05</v>
      </c>
      <c r="W85" s="159">
        <v>182.05</v>
      </c>
      <c r="X85" s="159">
        <v>182.05</v>
      </c>
      <c r="Y85" s="199">
        <v>182.05</v>
      </c>
      <c r="Z85" s="159">
        <v>182.05</v>
      </c>
      <c r="AA85" s="155">
        <v>2023</v>
      </c>
      <c r="AB85" s="144"/>
    </row>
    <row r="86" spans="1:28" s="18" customFormat="1" ht="22.5">
      <c r="A86" s="143"/>
      <c r="B86" s="143"/>
      <c r="C86" s="143"/>
      <c r="D86" s="143"/>
      <c r="E86" s="143"/>
      <c r="F86" s="143"/>
      <c r="G86" s="143"/>
      <c r="H86" s="143"/>
      <c r="I86" s="136"/>
      <c r="J86" s="136"/>
      <c r="K86" s="158"/>
      <c r="L86" s="158"/>
      <c r="M86" s="136"/>
      <c r="N86" s="136"/>
      <c r="O86" s="136"/>
      <c r="P86" s="158"/>
      <c r="Q86" s="136"/>
      <c r="R86" s="37" t="s">
        <v>44</v>
      </c>
      <c r="S86" s="140"/>
      <c r="T86" s="138"/>
      <c r="U86" s="137"/>
      <c r="V86" s="179"/>
      <c r="W86" s="159"/>
      <c r="X86" s="159"/>
      <c r="Y86" s="200"/>
      <c r="Z86" s="159"/>
      <c r="AA86" s="156"/>
      <c r="AB86" s="144"/>
    </row>
    <row r="87" spans="1:28" s="18" customFormat="1" ht="21">
      <c r="A87" s="143">
        <v>4</v>
      </c>
      <c r="B87" s="143">
        <v>1</v>
      </c>
      <c r="C87" s="143">
        <v>1</v>
      </c>
      <c r="D87" s="143">
        <v>0</v>
      </c>
      <c r="E87" s="143">
        <v>4</v>
      </c>
      <c r="F87" s="143">
        <v>0</v>
      </c>
      <c r="G87" s="143">
        <v>9</v>
      </c>
      <c r="H87" s="143">
        <v>5</v>
      </c>
      <c r="I87" s="136">
        <v>5</v>
      </c>
      <c r="J87" s="136">
        <v>2</v>
      </c>
      <c r="K87" s="157">
        <v>0</v>
      </c>
      <c r="L87" s="157">
        <v>1</v>
      </c>
      <c r="M87" s="136">
        <v>2</v>
      </c>
      <c r="N87" s="136">
        <v>7</v>
      </c>
      <c r="O87" s="136">
        <v>2</v>
      </c>
      <c r="P87" s="157">
        <v>1</v>
      </c>
      <c r="Q87" s="136" t="s">
        <v>161</v>
      </c>
      <c r="R87" s="41" t="s">
        <v>45</v>
      </c>
      <c r="S87" s="141" t="s">
        <v>90</v>
      </c>
      <c r="T87" s="137">
        <v>886.1</v>
      </c>
      <c r="U87" s="137">
        <v>1350.7</v>
      </c>
      <c r="V87" s="137">
        <v>1493.7</v>
      </c>
      <c r="W87" s="138">
        <v>0</v>
      </c>
      <c r="X87" s="138">
        <v>0</v>
      </c>
      <c r="Y87" s="146">
        <v>0</v>
      </c>
      <c r="Z87" s="138">
        <f>SUM(T87:Y88)</f>
        <v>3730.5</v>
      </c>
      <c r="AA87" s="155">
        <v>2023</v>
      </c>
      <c r="AB87" s="144"/>
    </row>
    <row r="88" spans="1:28" s="18" customFormat="1" ht="56.25" customHeight="1">
      <c r="A88" s="143"/>
      <c r="B88" s="143"/>
      <c r="C88" s="143"/>
      <c r="D88" s="143"/>
      <c r="E88" s="143"/>
      <c r="F88" s="143"/>
      <c r="G88" s="143"/>
      <c r="H88" s="143"/>
      <c r="I88" s="136"/>
      <c r="J88" s="136"/>
      <c r="K88" s="158"/>
      <c r="L88" s="158"/>
      <c r="M88" s="136"/>
      <c r="N88" s="136"/>
      <c r="O88" s="136"/>
      <c r="P88" s="158"/>
      <c r="Q88" s="136"/>
      <c r="R88" s="41" t="s">
        <v>46</v>
      </c>
      <c r="S88" s="141"/>
      <c r="T88" s="137"/>
      <c r="U88" s="137"/>
      <c r="V88" s="137"/>
      <c r="W88" s="138"/>
      <c r="X88" s="138"/>
      <c r="Y88" s="147"/>
      <c r="Z88" s="138"/>
      <c r="AA88" s="156"/>
      <c r="AB88" s="144"/>
    </row>
    <row r="89" spans="1:28" s="18" customFormat="1" ht="21" customHeight="1">
      <c r="A89" s="143"/>
      <c r="B89" s="143"/>
      <c r="C89" s="143"/>
      <c r="D89" s="143"/>
      <c r="E89" s="143"/>
      <c r="F89" s="143"/>
      <c r="G89" s="143"/>
      <c r="H89" s="143"/>
      <c r="I89" s="136"/>
      <c r="J89" s="136"/>
      <c r="K89" s="136"/>
      <c r="L89" s="178"/>
      <c r="M89" s="136"/>
      <c r="N89" s="136"/>
      <c r="O89" s="136"/>
      <c r="P89" s="136"/>
      <c r="Q89" s="136"/>
      <c r="R89" s="37" t="s">
        <v>47</v>
      </c>
      <c r="S89" s="139" t="s">
        <v>1</v>
      </c>
      <c r="T89" s="138">
        <v>54.92</v>
      </c>
      <c r="U89" s="137">
        <v>54.92</v>
      </c>
      <c r="V89" s="137">
        <v>54.92</v>
      </c>
      <c r="W89" s="138">
        <v>54.92</v>
      </c>
      <c r="X89" s="138">
        <v>54.92</v>
      </c>
      <c r="Y89" s="146">
        <v>54.9</v>
      </c>
      <c r="Z89" s="138">
        <v>54.92</v>
      </c>
      <c r="AA89" s="155">
        <v>2023</v>
      </c>
      <c r="AB89" s="144"/>
    </row>
    <row r="90" spans="1:28" s="18" customFormat="1" ht="46.5" customHeight="1">
      <c r="A90" s="143"/>
      <c r="B90" s="143"/>
      <c r="C90" s="143"/>
      <c r="D90" s="143"/>
      <c r="E90" s="143"/>
      <c r="F90" s="143"/>
      <c r="G90" s="143"/>
      <c r="H90" s="143"/>
      <c r="I90" s="136"/>
      <c r="J90" s="136"/>
      <c r="K90" s="136"/>
      <c r="L90" s="178"/>
      <c r="M90" s="136"/>
      <c r="N90" s="136"/>
      <c r="O90" s="136"/>
      <c r="P90" s="136"/>
      <c r="Q90" s="136"/>
      <c r="R90" s="37" t="s">
        <v>48</v>
      </c>
      <c r="S90" s="140"/>
      <c r="T90" s="138"/>
      <c r="U90" s="137"/>
      <c r="V90" s="137"/>
      <c r="W90" s="138"/>
      <c r="X90" s="138"/>
      <c r="Y90" s="147"/>
      <c r="Z90" s="138"/>
      <c r="AA90" s="156"/>
      <c r="AB90" s="144"/>
    </row>
    <row r="91" spans="1:28" s="18" customFormat="1" ht="21">
      <c r="A91" s="47"/>
      <c r="B91" s="47"/>
      <c r="C91" s="47"/>
      <c r="D91" s="47"/>
      <c r="E91" s="47"/>
      <c r="F91" s="47"/>
      <c r="G91" s="47"/>
      <c r="H91" s="35"/>
      <c r="I91" s="36"/>
      <c r="J91" s="36"/>
      <c r="K91" s="36"/>
      <c r="L91" s="42"/>
      <c r="M91" s="36"/>
      <c r="N91" s="36"/>
      <c r="O91" s="36"/>
      <c r="P91" s="36"/>
      <c r="Q91" s="36"/>
      <c r="R91" s="41" t="s">
        <v>134</v>
      </c>
      <c r="S91" s="139" t="s">
        <v>90</v>
      </c>
      <c r="T91" s="141">
        <f>T94+T93</f>
        <v>20125.5</v>
      </c>
      <c r="U91" s="172">
        <f>U93+U94</f>
        <v>22025</v>
      </c>
      <c r="V91" s="173">
        <f>V93+V94</f>
        <v>28851.3</v>
      </c>
      <c r="W91" s="141">
        <f>W93+W94</f>
        <v>29351.1</v>
      </c>
      <c r="X91" s="141">
        <f>X93+X94</f>
        <v>29351.1</v>
      </c>
      <c r="Y91" s="141">
        <f>Y94+Y93</f>
        <v>0</v>
      </c>
      <c r="Z91" s="145">
        <f>Z94+Z93</f>
        <v>129704.00000000001</v>
      </c>
      <c r="AA91" s="148">
        <v>2023</v>
      </c>
      <c r="AB91" s="27"/>
    </row>
    <row r="92" spans="1:28" s="18" customFormat="1" ht="22.5" customHeight="1">
      <c r="A92" s="47"/>
      <c r="B92" s="47"/>
      <c r="C92" s="47"/>
      <c r="D92" s="47"/>
      <c r="E92" s="47"/>
      <c r="F92" s="47"/>
      <c r="G92" s="47"/>
      <c r="H92" s="35"/>
      <c r="I92" s="36"/>
      <c r="J92" s="36"/>
      <c r="K92" s="36"/>
      <c r="L92" s="42"/>
      <c r="M92" s="36"/>
      <c r="N92" s="36"/>
      <c r="O92" s="45"/>
      <c r="P92" s="45"/>
      <c r="Q92" s="45"/>
      <c r="R92" s="174" t="s">
        <v>159</v>
      </c>
      <c r="S92" s="169"/>
      <c r="T92" s="141"/>
      <c r="U92" s="173"/>
      <c r="V92" s="173"/>
      <c r="W92" s="141"/>
      <c r="X92" s="141"/>
      <c r="Y92" s="141"/>
      <c r="Z92" s="141"/>
      <c r="AA92" s="149"/>
      <c r="AB92" s="27"/>
    </row>
    <row r="93" spans="1:28" s="18" customFormat="1" ht="15">
      <c r="A93" s="47">
        <v>4</v>
      </c>
      <c r="B93" s="47">
        <v>1</v>
      </c>
      <c r="C93" s="47">
        <v>1</v>
      </c>
      <c r="D93" s="47">
        <v>0</v>
      </c>
      <c r="E93" s="47">
        <v>4</v>
      </c>
      <c r="F93" s="47">
        <v>0</v>
      </c>
      <c r="G93" s="47">
        <v>9</v>
      </c>
      <c r="H93" s="35">
        <v>5</v>
      </c>
      <c r="I93" s="36">
        <v>5</v>
      </c>
      <c r="J93" s="36">
        <v>2</v>
      </c>
      <c r="K93" s="36">
        <v>0</v>
      </c>
      <c r="L93" s="42">
        <v>1</v>
      </c>
      <c r="M93" s="36">
        <v>1</v>
      </c>
      <c r="N93" s="36">
        <v>1</v>
      </c>
      <c r="O93" s="36">
        <v>0</v>
      </c>
      <c r="P93" s="36">
        <v>5</v>
      </c>
      <c r="Q93" s="36" t="s">
        <v>107</v>
      </c>
      <c r="R93" s="175"/>
      <c r="S93" s="169"/>
      <c r="T93" s="46">
        <v>16100.5</v>
      </c>
      <c r="U93" s="76">
        <v>17620</v>
      </c>
      <c r="V93" s="119">
        <v>23090.5</v>
      </c>
      <c r="W93" s="46">
        <v>29351.1</v>
      </c>
      <c r="X93" s="46">
        <v>29351.1</v>
      </c>
      <c r="Y93" s="46">
        <v>0</v>
      </c>
      <c r="Z93" s="46">
        <f>T93+U93+V93+W93+X93+Y93</f>
        <v>115513.20000000001</v>
      </c>
      <c r="AA93" s="148">
        <v>2023</v>
      </c>
      <c r="AB93" s="27"/>
    </row>
    <row r="94" spans="1:28" s="18" customFormat="1" ht="15">
      <c r="A94" s="47">
        <v>4</v>
      </c>
      <c r="B94" s="47">
        <v>1</v>
      </c>
      <c r="C94" s="47">
        <v>1</v>
      </c>
      <c r="D94" s="47">
        <v>0</v>
      </c>
      <c r="E94" s="47">
        <v>4</v>
      </c>
      <c r="F94" s="47">
        <v>0</v>
      </c>
      <c r="G94" s="47">
        <v>9</v>
      </c>
      <c r="H94" s="35">
        <v>5</v>
      </c>
      <c r="I94" s="36">
        <v>5</v>
      </c>
      <c r="J94" s="36">
        <v>2</v>
      </c>
      <c r="K94" s="36">
        <v>0</v>
      </c>
      <c r="L94" s="48">
        <v>1</v>
      </c>
      <c r="M94" s="36" t="s">
        <v>106</v>
      </c>
      <c r="N94" s="36">
        <v>1</v>
      </c>
      <c r="O94" s="36">
        <v>0</v>
      </c>
      <c r="P94" s="36">
        <v>5</v>
      </c>
      <c r="Q94" s="36" t="s">
        <v>107</v>
      </c>
      <c r="R94" s="176"/>
      <c r="S94" s="140"/>
      <c r="T94" s="46">
        <v>4025</v>
      </c>
      <c r="U94" s="71">
        <v>4405</v>
      </c>
      <c r="V94" s="119">
        <v>5760.8</v>
      </c>
      <c r="W94" s="46">
        <v>0</v>
      </c>
      <c r="X94" s="46">
        <v>0</v>
      </c>
      <c r="Y94" s="46">
        <v>0</v>
      </c>
      <c r="Z94" s="60">
        <f>T94+U94+V94+W94+X94+Y94</f>
        <v>14190.8</v>
      </c>
      <c r="AA94" s="149"/>
      <c r="AB94" s="27"/>
    </row>
    <row r="95" spans="1:28" s="18" customFormat="1" ht="22.5">
      <c r="A95" s="47"/>
      <c r="B95" s="47"/>
      <c r="C95" s="47"/>
      <c r="D95" s="47"/>
      <c r="E95" s="47"/>
      <c r="F95" s="47"/>
      <c r="G95" s="47"/>
      <c r="H95" s="35"/>
      <c r="I95" s="36"/>
      <c r="J95" s="36"/>
      <c r="K95" s="36"/>
      <c r="L95" s="42"/>
      <c r="M95" s="36"/>
      <c r="N95" s="36"/>
      <c r="O95" s="36"/>
      <c r="P95" s="36"/>
      <c r="Q95" s="36"/>
      <c r="R95" s="37" t="s">
        <v>135</v>
      </c>
      <c r="S95" s="139" t="s">
        <v>58</v>
      </c>
      <c r="T95" s="148">
        <v>6</v>
      </c>
      <c r="U95" s="150">
        <v>4</v>
      </c>
      <c r="V95" s="150">
        <v>4</v>
      </c>
      <c r="W95" s="148">
        <v>4</v>
      </c>
      <c r="X95" s="148">
        <v>4</v>
      </c>
      <c r="Y95" s="148">
        <v>4</v>
      </c>
      <c r="Z95" s="148">
        <v>26</v>
      </c>
      <c r="AA95" s="148">
        <v>2023</v>
      </c>
      <c r="AB95" s="27"/>
    </row>
    <row r="96" spans="1:28" s="18" customFormat="1" ht="30.75" customHeight="1">
      <c r="A96" s="47"/>
      <c r="B96" s="47"/>
      <c r="C96" s="47"/>
      <c r="D96" s="47"/>
      <c r="E96" s="47"/>
      <c r="F96" s="47"/>
      <c r="G96" s="47"/>
      <c r="H96" s="35"/>
      <c r="I96" s="36"/>
      <c r="J96" s="36"/>
      <c r="K96" s="36"/>
      <c r="L96" s="42"/>
      <c r="M96" s="36"/>
      <c r="N96" s="36"/>
      <c r="O96" s="36"/>
      <c r="P96" s="36"/>
      <c r="Q96" s="36"/>
      <c r="R96" s="37" t="s">
        <v>136</v>
      </c>
      <c r="S96" s="140"/>
      <c r="T96" s="149"/>
      <c r="U96" s="151"/>
      <c r="V96" s="151"/>
      <c r="W96" s="149"/>
      <c r="X96" s="149"/>
      <c r="Y96" s="149"/>
      <c r="Z96" s="149"/>
      <c r="AA96" s="149"/>
      <c r="AB96" s="27"/>
    </row>
    <row r="97" spans="1:28" s="18" customFormat="1" ht="24" customHeight="1">
      <c r="A97" s="35"/>
      <c r="B97" s="35"/>
      <c r="C97" s="35"/>
      <c r="D97" s="35"/>
      <c r="E97" s="35"/>
      <c r="F97" s="35"/>
      <c r="G97" s="35"/>
      <c r="H97" s="35"/>
      <c r="I97" s="36"/>
      <c r="J97" s="36"/>
      <c r="K97" s="36"/>
      <c r="L97" s="54"/>
      <c r="M97" s="36"/>
      <c r="N97" s="36"/>
      <c r="O97" s="36"/>
      <c r="P97" s="36"/>
      <c r="Q97" s="36"/>
      <c r="R97" s="167" t="s">
        <v>160</v>
      </c>
      <c r="S97" s="139" t="s">
        <v>1</v>
      </c>
      <c r="T97" s="170"/>
      <c r="U97" s="171"/>
      <c r="V97" s="171"/>
      <c r="W97" s="55"/>
      <c r="X97" s="55"/>
      <c r="Y97" s="55"/>
      <c r="Z97" s="55"/>
      <c r="AA97" s="55"/>
      <c r="AB97" s="27"/>
    </row>
    <row r="98" spans="1:28" s="18" customFormat="1" ht="0.75" customHeight="1" hidden="1">
      <c r="A98" s="35"/>
      <c r="B98" s="35"/>
      <c r="C98" s="35"/>
      <c r="D98" s="35"/>
      <c r="E98" s="35"/>
      <c r="F98" s="35"/>
      <c r="G98" s="35"/>
      <c r="H98" s="35"/>
      <c r="I98" s="36"/>
      <c r="J98" s="36"/>
      <c r="K98" s="36"/>
      <c r="L98" s="54"/>
      <c r="M98" s="36"/>
      <c r="N98" s="36"/>
      <c r="O98" s="36"/>
      <c r="P98" s="36"/>
      <c r="Q98" s="36"/>
      <c r="R98" s="168"/>
      <c r="S98" s="169"/>
      <c r="T98" s="170"/>
      <c r="U98" s="171"/>
      <c r="V98" s="171"/>
      <c r="W98" s="55"/>
      <c r="X98" s="55"/>
      <c r="Y98" s="55"/>
      <c r="Z98" s="55"/>
      <c r="AA98" s="55"/>
      <c r="AB98" s="27"/>
    </row>
    <row r="99" spans="1:28" s="18" customFormat="1" ht="0.75" customHeight="1" hidden="1">
      <c r="A99" s="47"/>
      <c r="B99" s="47"/>
      <c r="C99" s="47"/>
      <c r="D99" s="47"/>
      <c r="E99" s="47"/>
      <c r="F99" s="47"/>
      <c r="G99" s="47"/>
      <c r="H99" s="35"/>
      <c r="I99" s="36"/>
      <c r="J99" s="36"/>
      <c r="K99" s="36"/>
      <c r="L99" s="54"/>
      <c r="M99" s="36"/>
      <c r="N99" s="36"/>
      <c r="O99" s="36"/>
      <c r="P99" s="36"/>
      <c r="Q99" s="36"/>
      <c r="R99" s="56"/>
      <c r="S99" s="169"/>
      <c r="T99" s="170"/>
      <c r="U99" s="171"/>
      <c r="V99" s="171"/>
      <c r="W99" s="52"/>
      <c r="X99" s="52"/>
      <c r="Y99" s="52"/>
      <c r="Z99" s="52"/>
      <c r="AA99" s="52"/>
      <c r="AB99" s="27"/>
    </row>
    <row r="100" spans="1:28" s="18" customFormat="1" ht="36" customHeight="1">
      <c r="A100" s="47"/>
      <c r="B100" s="47"/>
      <c r="C100" s="47"/>
      <c r="D100" s="47"/>
      <c r="E100" s="47"/>
      <c r="F100" s="47"/>
      <c r="G100" s="47"/>
      <c r="H100" s="35"/>
      <c r="I100" s="36"/>
      <c r="J100" s="36"/>
      <c r="K100" s="36"/>
      <c r="L100" s="36"/>
      <c r="M100" s="36"/>
      <c r="N100" s="36"/>
      <c r="O100" s="36"/>
      <c r="P100" s="36"/>
      <c r="Q100" s="36"/>
      <c r="R100" s="37" t="s">
        <v>138</v>
      </c>
      <c r="S100" s="140"/>
      <c r="T100" s="170"/>
      <c r="U100" s="171"/>
      <c r="V100" s="171"/>
      <c r="W100" s="51"/>
      <c r="X100" s="51"/>
      <c r="Y100" s="51"/>
      <c r="Z100" s="51"/>
      <c r="AA100" s="53"/>
      <c r="AB100" s="27"/>
    </row>
    <row r="101" spans="1:28" s="18" customFormat="1" ht="24" customHeight="1">
      <c r="A101" s="165"/>
      <c r="B101" s="165"/>
      <c r="C101" s="165"/>
      <c r="D101" s="165"/>
      <c r="E101" s="165"/>
      <c r="F101" s="165"/>
      <c r="G101" s="165"/>
      <c r="H101" s="143"/>
      <c r="I101" s="136"/>
      <c r="J101" s="136"/>
      <c r="K101" s="136"/>
      <c r="L101" s="136"/>
      <c r="M101" s="136"/>
      <c r="N101" s="136"/>
      <c r="O101" s="136"/>
      <c r="P101" s="136"/>
      <c r="Q101" s="136"/>
      <c r="R101" s="40" t="s">
        <v>49</v>
      </c>
      <c r="S101" s="139" t="s">
        <v>85</v>
      </c>
      <c r="T101" s="146">
        <f>T105</f>
        <v>13308</v>
      </c>
      <c r="U101" s="130">
        <v>14713.6</v>
      </c>
      <c r="V101" s="130">
        <f>V105</f>
        <v>17171.2</v>
      </c>
      <c r="W101" s="146">
        <f>W105</f>
        <v>17915.2</v>
      </c>
      <c r="X101" s="146">
        <f>X105</f>
        <v>18693.6</v>
      </c>
      <c r="Y101" s="146">
        <f>Y105</f>
        <v>0</v>
      </c>
      <c r="Z101" s="146">
        <f>SUM(T101:Y102)</f>
        <v>81801.6</v>
      </c>
      <c r="AA101" s="155">
        <v>2023</v>
      </c>
      <c r="AB101" s="27"/>
    </row>
    <row r="102" spans="1:28" s="18" customFormat="1" ht="24.75" customHeight="1">
      <c r="A102" s="166"/>
      <c r="B102" s="166"/>
      <c r="C102" s="166"/>
      <c r="D102" s="166"/>
      <c r="E102" s="166"/>
      <c r="F102" s="166"/>
      <c r="G102" s="166"/>
      <c r="H102" s="143"/>
      <c r="I102" s="136"/>
      <c r="J102" s="136"/>
      <c r="K102" s="136"/>
      <c r="L102" s="136"/>
      <c r="M102" s="136"/>
      <c r="N102" s="136"/>
      <c r="O102" s="136"/>
      <c r="P102" s="136"/>
      <c r="Q102" s="136"/>
      <c r="R102" s="40" t="s">
        <v>50</v>
      </c>
      <c r="S102" s="140"/>
      <c r="T102" s="147"/>
      <c r="U102" s="131"/>
      <c r="V102" s="131"/>
      <c r="W102" s="147"/>
      <c r="X102" s="147"/>
      <c r="Y102" s="147"/>
      <c r="Z102" s="147"/>
      <c r="AA102" s="156"/>
      <c r="AB102" s="27"/>
    </row>
    <row r="103" spans="1:28" s="18" customFormat="1" ht="24.75" customHeight="1">
      <c r="A103" s="143"/>
      <c r="B103" s="143"/>
      <c r="C103" s="143"/>
      <c r="D103" s="143"/>
      <c r="E103" s="143"/>
      <c r="F103" s="143"/>
      <c r="G103" s="143"/>
      <c r="H103" s="143"/>
      <c r="I103" s="136"/>
      <c r="J103" s="136"/>
      <c r="K103" s="157"/>
      <c r="L103" s="157"/>
      <c r="M103" s="136"/>
      <c r="N103" s="136"/>
      <c r="O103" s="136"/>
      <c r="P103" s="157"/>
      <c r="Q103" s="136"/>
      <c r="R103" s="37" t="s">
        <v>104</v>
      </c>
      <c r="S103" s="139" t="s">
        <v>52</v>
      </c>
      <c r="T103" s="138">
        <v>5</v>
      </c>
      <c r="U103" s="137">
        <v>5</v>
      </c>
      <c r="V103" s="137">
        <v>5</v>
      </c>
      <c r="W103" s="138">
        <v>5</v>
      </c>
      <c r="X103" s="138">
        <v>5</v>
      </c>
      <c r="Y103" s="146">
        <v>5</v>
      </c>
      <c r="Z103" s="138">
        <f>SUM(T103:Y104)</f>
        <v>30</v>
      </c>
      <c r="AA103" s="155">
        <v>2023</v>
      </c>
      <c r="AB103" s="27"/>
    </row>
    <row r="104" spans="1:28" s="18" customFormat="1" ht="56.25" customHeight="1">
      <c r="A104" s="143"/>
      <c r="B104" s="143"/>
      <c r="C104" s="143"/>
      <c r="D104" s="143"/>
      <c r="E104" s="143"/>
      <c r="F104" s="143"/>
      <c r="G104" s="143"/>
      <c r="H104" s="143"/>
      <c r="I104" s="136"/>
      <c r="J104" s="136"/>
      <c r="K104" s="158"/>
      <c r="L104" s="158"/>
      <c r="M104" s="136"/>
      <c r="N104" s="136"/>
      <c r="O104" s="136"/>
      <c r="P104" s="158"/>
      <c r="Q104" s="136"/>
      <c r="R104" s="37" t="s">
        <v>51</v>
      </c>
      <c r="S104" s="140"/>
      <c r="T104" s="138"/>
      <c r="U104" s="137"/>
      <c r="V104" s="137"/>
      <c r="W104" s="138"/>
      <c r="X104" s="138"/>
      <c r="Y104" s="147"/>
      <c r="Z104" s="138"/>
      <c r="AA104" s="156"/>
      <c r="AB104" s="27"/>
    </row>
    <row r="105" spans="1:28" s="18" customFormat="1" ht="16.5" customHeight="1">
      <c r="A105" s="143">
        <v>4</v>
      </c>
      <c r="B105" s="143">
        <v>1</v>
      </c>
      <c r="C105" s="143">
        <v>1</v>
      </c>
      <c r="D105" s="143">
        <v>0</v>
      </c>
      <c r="E105" s="143">
        <v>4</v>
      </c>
      <c r="F105" s="143">
        <v>0</v>
      </c>
      <c r="G105" s="143">
        <v>9</v>
      </c>
      <c r="H105" s="143">
        <v>5</v>
      </c>
      <c r="I105" s="136">
        <v>5</v>
      </c>
      <c r="J105" s="136">
        <v>2</v>
      </c>
      <c r="K105" s="136">
        <v>0</v>
      </c>
      <c r="L105" s="136">
        <v>2</v>
      </c>
      <c r="M105" s="136">
        <v>1</v>
      </c>
      <c r="N105" s="136">
        <v>0</v>
      </c>
      <c r="O105" s="136">
        <v>5</v>
      </c>
      <c r="P105" s="136">
        <v>2</v>
      </c>
      <c r="Q105" s="136" t="s">
        <v>107</v>
      </c>
      <c r="R105" s="41" t="s">
        <v>103</v>
      </c>
      <c r="S105" s="139" t="s">
        <v>82</v>
      </c>
      <c r="T105" s="137">
        <v>13308</v>
      </c>
      <c r="U105" s="137">
        <v>14713.6</v>
      </c>
      <c r="V105" s="137">
        <v>17171.2</v>
      </c>
      <c r="W105" s="138">
        <v>17915.2</v>
      </c>
      <c r="X105" s="138">
        <v>18693.6</v>
      </c>
      <c r="Y105" s="146">
        <v>0</v>
      </c>
      <c r="Z105" s="138">
        <f>SUM(T105:Y106)</f>
        <v>81801.6</v>
      </c>
      <c r="AA105" s="155">
        <v>2023</v>
      </c>
      <c r="AB105" s="177"/>
    </row>
    <row r="106" spans="1:28" s="18" customFormat="1" ht="52.5">
      <c r="A106" s="143"/>
      <c r="B106" s="143"/>
      <c r="C106" s="143"/>
      <c r="D106" s="143"/>
      <c r="E106" s="143"/>
      <c r="F106" s="143"/>
      <c r="G106" s="143"/>
      <c r="H106" s="143"/>
      <c r="I106" s="136"/>
      <c r="J106" s="136"/>
      <c r="K106" s="136"/>
      <c r="L106" s="136"/>
      <c r="M106" s="136"/>
      <c r="N106" s="136"/>
      <c r="O106" s="136"/>
      <c r="P106" s="136"/>
      <c r="Q106" s="136"/>
      <c r="R106" s="41" t="s">
        <v>130</v>
      </c>
      <c r="S106" s="140"/>
      <c r="T106" s="137"/>
      <c r="U106" s="137"/>
      <c r="V106" s="137"/>
      <c r="W106" s="138"/>
      <c r="X106" s="138"/>
      <c r="Y106" s="147"/>
      <c r="Z106" s="138"/>
      <c r="AA106" s="156"/>
      <c r="AB106" s="177"/>
    </row>
    <row r="107" spans="1:28" s="18" customFormat="1" ht="22.5">
      <c r="A107" s="143"/>
      <c r="B107" s="143"/>
      <c r="C107" s="143"/>
      <c r="D107" s="143"/>
      <c r="E107" s="143"/>
      <c r="F107" s="143"/>
      <c r="G107" s="143"/>
      <c r="H107" s="143"/>
      <c r="I107" s="136"/>
      <c r="J107" s="136"/>
      <c r="K107" s="36"/>
      <c r="L107" s="36"/>
      <c r="M107" s="136"/>
      <c r="N107" s="136"/>
      <c r="O107" s="136"/>
      <c r="P107" s="36"/>
      <c r="Q107" s="136"/>
      <c r="R107" s="37" t="s">
        <v>53</v>
      </c>
      <c r="S107" s="139" t="s">
        <v>1</v>
      </c>
      <c r="T107" s="138">
        <v>281.2</v>
      </c>
      <c r="U107" s="137">
        <v>281.2</v>
      </c>
      <c r="V107" s="137">
        <v>281.2</v>
      </c>
      <c r="W107" s="138">
        <v>281.2</v>
      </c>
      <c r="X107" s="138">
        <v>281.2</v>
      </c>
      <c r="Y107" s="146">
        <v>281.2</v>
      </c>
      <c r="Z107" s="138">
        <v>281.2</v>
      </c>
      <c r="AA107" s="155">
        <v>2023</v>
      </c>
      <c r="AB107" s="144"/>
    </row>
    <row r="108" spans="1:28" s="18" customFormat="1" ht="22.5">
      <c r="A108" s="143"/>
      <c r="B108" s="143"/>
      <c r="C108" s="143"/>
      <c r="D108" s="143"/>
      <c r="E108" s="143"/>
      <c r="F108" s="143"/>
      <c r="G108" s="143"/>
      <c r="H108" s="143"/>
      <c r="I108" s="136"/>
      <c r="J108" s="136"/>
      <c r="K108" s="36"/>
      <c r="L108" s="36"/>
      <c r="M108" s="136"/>
      <c r="N108" s="136"/>
      <c r="O108" s="136"/>
      <c r="P108" s="36"/>
      <c r="Q108" s="136"/>
      <c r="R108" s="37" t="s">
        <v>54</v>
      </c>
      <c r="S108" s="140"/>
      <c r="T108" s="138"/>
      <c r="U108" s="137"/>
      <c r="V108" s="137"/>
      <c r="W108" s="138"/>
      <c r="X108" s="138"/>
      <c r="Y108" s="147"/>
      <c r="Z108" s="138"/>
      <c r="AA108" s="156"/>
      <c r="AB108" s="144"/>
    </row>
    <row r="109" spans="1:28" s="18" customFormat="1" ht="22.5">
      <c r="A109" s="143"/>
      <c r="B109" s="143"/>
      <c r="C109" s="143"/>
      <c r="D109" s="143"/>
      <c r="E109" s="143"/>
      <c r="F109" s="143"/>
      <c r="G109" s="143"/>
      <c r="H109" s="143"/>
      <c r="I109" s="136"/>
      <c r="J109" s="136"/>
      <c r="K109" s="136"/>
      <c r="L109" s="136"/>
      <c r="M109" s="136"/>
      <c r="N109" s="136"/>
      <c r="O109" s="136"/>
      <c r="P109" s="136"/>
      <c r="Q109" s="136"/>
      <c r="R109" s="37" t="s">
        <v>128</v>
      </c>
      <c r="S109" s="141"/>
      <c r="T109" s="138" t="s">
        <v>29</v>
      </c>
      <c r="U109" s="137" t="s">
        <v>29</v>
      </c>
      <c r="V109" s="137" t="s">
        <v>29</v>
      </c>
      <c r="W109" s="138" t="s">
        <v>29</v>
      </c>
      <c r="X109" s="138" t="s">
        <v>29</v>
      </c>
      <c r="Y109" s="146" t="s">
        <v>29</v>
      </c>
      <c r="Z109" s="138" t="s">
        <v>29</v>
      </c>
      <c r="AA109" s="155">
        <v>2023</v>
      </c>
      <c r="AB109" s="144"/>
    </row>
    <row r="110" spans="1:28" s="18" customFormat="1" ht="43.5" customHeight="1">
      <c r="A110" s="143"/>
      <c r="B110" s="143"/>
      <c r="C110" s="143"/>
      <c r="D110" s="143"/>
      <c r="E110" s="143"/>
      <c r="F110" s="143"/>
      <c r="G110" s="143"/>
      <c r="H110" s="143"/>
      <c r="I110" s="136"/>
      <c r="J110" s="136"/>
      <c r="K110" s="136"/>
      <c r="L110" s="136"/>
      <c r="M110" s="136"/>
      <c r="N110" s="136"/>
      <c r="O110" s="136"/>
      <c r="P110" s="136"/>
      <c r="Q110" s="136"/>
      <c r="R110" s="37" t="s">
        <v>118</v>
      </c>
      <c r="S110" s="141"/>
      <c r="T110" s="138"/>
      <c r="U110" s="137"/>
      <c r="V110" s="137"/>
      <c r="W110" s="138"/>
      <c r="X110" s="138"/>
      <c r="Y110" s="147"/>
      <c r="Z110" s="138"/>
      <c r="AA110" s="156"/>
      <c r="AB110" s="144"/>
    </row>
    <row r="111" spans="1:28" s="18" customFormat="1" ht="63">
      <c r="A111" s="35">
        <v>4</v>
      </c>
      <c r="B111" s="35">
        <v>1</v>
      </c>
      <c r="C111" s="35">
        <v>1</v>
      </c>
      <c r="D111" s="35">
        <v>0</v>
      </c>
      <c r="E111" s="35">
        <v>4</v>
      </c>
      <c r="F111" s="35">
        <v>0</v>
      </c>
      <c r="G111" s="35">
        <v>9</v>
      </c>
      <c r="H111" s="35">
        <v>5</v>
      </c>
      <c r="I111" s="36">
        <v>5</v>
      </c>
      <c r="J111" s="36">
        <v>2</v>
      </c>
      <c r="K111" s="36">
        <v>0</v>
      </c>
      <c r="L111" s="36">
        <v>3</v>
      </c>
      <c r="M111" s="36">
        <v>0</v>
      </c>
      <c r="N111" s="36">
        <v>0</v>
      </c>
      <c r="O111" s="36">
        <v>0</v>
      </c>
      <c r="P111" s="36">
        <v>0</v>
      </c>
      <c r="Q111" s="36">
        <v>0</v>
      </c>
      <c r="R111" s="41" t="s">
        <v>183</v>
      </c>
      <c r="S111" s="30" t="s">
        <v>149</v>
      </c>
      <c r="T111" s="17"/>
      <c r="U111" s="17">
        <f>U113+U115</f>
        <v>1516.6</v>
      </c>
      <c r="V111" s="120">
        <f>V113+V115</f>
        <v>2504.4</v>
      </c>
      <c r="W111" s="17">
        <f>W113+W115</f>
        <v>2029</v>
      </c>
      <c r="X111" s="17">
        <f>X113+X115</f>
        <v>2118.3</v>
      </c>
      <c r="Y111" s="72">
        <f>Y113+Y115</f>
        <v>0</v>
      </c>
      <c r="Z111" s="17">
        <f aca="true" t="shared" si="3" ref="Z111:Z117">T111+U111+V111+W111+X111+Y111</f>
        <v>8168.3</v>
      </c>
      <c r="AA111" s="85">
        <v>2023</v>
      </c>
      <c r="AB111" s="144"/>
    </row>
    <row r="112" spans="1:28" s="18" customFormat="1" ht="44.25" customHeight="1">
      <c r="A112" s="35"/>
      <c r="B112" s="35"/>
      <c r="C112" s="35"/>
      <c r="D112" s="35"/>
      <c r="E112" s="35"/>
      <c r="F112" s="35"/>
      <c r="G112" s="35"/>
      <c r="H112" s="35"/>
      <c r="I112" s="36"/>
      <c r="J112" s="36"/>
      <c r="K112" s="36"/>
      <c r="L112" s="36"/>
      <c r="M112" s="36"/>
      <c r="N112" s="36"/>
      <c r="O112" s="36"/>
      <c r="P112" s="36"/>
      <c r="Q112" s="36"/>
      <c r="R112" s="37" t="s">
        <v>168</v>
      </c>
      <c r="S112" s="30" t="s">
        <v>162</v>
      </c>
      <c r="T112" s="17"/>
      <c r="U112" s="77">
        <v>2</v>
      </c>
      <c r="V112" s="120">
        <v>0</v>
      </c>
      <c r="W112" s="17">
        <v>0</v>
      </c>
      <c r="X112" s="17">
        <v>0</v>
      </c>
      <c r="Y112" s="72">
        <v>0</v>
      </c>
      <c r="Z112" s="17">
        <f t="shared" si="3"/>
        <v>2</v>
      </c>
      <c r="AA112" s="85"/>
      <c r="AB112" s="144"/>
    </row>
    <row r="113" spans="1:28" s="18" customFormat="1" ht="63" customHeight="1">
      <c r="A113" s="35">
        <v>4</v>
      </c>
      <c r="B113" s="35">
        <v>1</v>
      </c>
      <c r="C113" s="35">
        <v>1</v>
      </c>
      <c r="D113" s="35">
        <v>0</v>
      </c>
      <c r="E113" s="35">
        <v>4</v>
      </c>
      <c r="F113" s="35">
        <v>0</v>
      </c>
      <c r="G113" s="35">
        <v>9</v>
      </c>
      <c r="H113" s="35">
        <v>5</v>
      </c>
      <c r="I113" s="36">
        <v>5</v>
      </c>
      <c r="J113" s="36">
        <v>2</v>
      </c>
      <c r="K113" s="36">
        <v>0</v>
      </c>
      <c r="L113" s="36">
        <v>3</v>
      </c>
      <c r="M113" s="36">
        <v>4</v>
      </c>
      <c r="N113" s="36">
        <v>9</v>
      </c>
      <c r="O113" s="36">
        <v>0</v>
      </c>
      <c r="P113" s="36">
        <v>0</v>
      </c>
      <c r="Q113" s="36" t="s">
        <v>107</v>
      </c>
      <c r="R113" s="37" t="s">
        <v>163</v>
      </c>
      <c r="S113" s="30" t="s">
        <v>149</v>
      </c>
      <c r="T113" s="17"/>
      <c r="U113" s="77">
        <v>50</v>
      </c>
      <c r="V113" s="120">
        <v>75</v>
      </c>
      <c r="W113" s="17">
        <v>0</v>
      </c>
      <c r="X113" s="17">
        <v>0</v>
      </c>
      <c r="Y113" s="72">
        <v>0</v>
      </c>
      <c r="Z113" s="17">
        <f t="shared" si="3"/>
        <v>125</v>
      </c>
      <c r="AA113" s="85"/>
      <c r="AB113" s="144"/>
    </row>
    <row r="114" spans="1:28" s="18" customFormat="1" ht="45" customHeight="1">
      <c r="A114" s="35"/>
      <c r="B114" s="35"/>
      <c r="C114" s="35"/>
      <c r="D114" s="35"/>
      <c r="E114" s="35"/>
      <c r="F114" s="35"/>
      <c r="G114" s="35"/>
      <c r="H114" s="35"/>
      <c r="I114" s="36"/>
      <c r="J114" s="36"/>
      <c r="K114" s="36"/>
      <c r="L114" s="36"/>
      <c r="M114" s="36"/>
      <c r="N114" s="36"/>
      <c r="O114" s="36"/>
      <c r="P114" s="36"/>
      <c r="Q114" s="36"/>
      <c r="R114" s="37" t="s">
        <v>164</v>
      </c>
      <c r="S114" s="30" t="s">
        <v>165</v>
      </c>
      <c r="T114" s="17"/>
      <c r="U114" s="77">
        <v>1</v>
      </c>
      <c r="V114" s="120">
        <v>0</v>
      </c>
      <c r="W114" s="17">
        <v>0</v>
      </c>
      <c r="X114" s="17">
        <v>0</v>
      </c>
      <c r="Y114" s="72">
        <v>0</v>
      </c>
      <c r="Z114" s="17">
        <f t="shared" si="3"/>
        <v>1</v>
      </c>
      <c r="AA114" s="85"/>
      <c r="AB114" s="144"/>
    </row>
    <row r="115" spans="1:28" s="18" customFormat="1" ht="66" customHeight="1">
      <c r="A115" s="86"/>
      <c r="B115" s="86"/>
      <c r="C115" s="86"/>
      <c r="D115" s="86"/>
      <c r="E115" s="86"/>
      <c r="F115" s="86"/>
      <c r="G115" s="86"/>
      <c r="H115" s="86"/>
      <c r="I115" s="86"/>
      <c r="J115" s="86"/>
      <c r="K115" s="86"/>
      <c r="L115" s="86"/>
      <c r="M115" s="86"/>
      <c r="N115" s="86"/>
      <c r="O115" s="86"/>
      <c r="P115" s="86"/>
      <c r="Q115" s="86"/>
      <c r="R115" s="37" t="s">
        <v>166</v>
      </c>
      <c r="S115" s="30" t="s">
        <v>149</v>
      </c>
      <c r="T115" s="17"/>
      <c r="U115" s="17">
        <f>U116+U117</f>
        <v>1466.6</v>
      </c>
      <c r="V115" s="120">
        <f>V116+V117</f>
        <v>2429.4</v>
      </c>
      <c r="W115" s="17">
        <f>W116+W117</f>
        <v>2029</v>
      </c>
      <c r="X115" s="17">
        <f>X116+X117</f>
        <v>2118.3</v>
      </c>
      <c r="Y115" s="72">
        <f>Y116+Y117</f>
        <v>0</v>
      </c>
      <c r="Z115" s="17">
        <f t="shared" si="3"/>
        <v>8043.3</v>
      </c>
      <c r="AA115" s="85"/>
      <c r="AB115" s="27"/>
    </row>
    <row r="116" spans="1:28" s="18" customFormat="1" ht="15" customHeight="1">
      <c r="A116" s="35">
        <v>4</v>
      </c>
      <c r="B116" s="35">
        <v>1</v>
      </c>
      <c r="C116" s="35">
        <v>1</v>
      </c>
      <c r="D116" s="35">
        <v>0</v>
      </c>
      <c r="E116" s="35">
        <v>4</v>
      </c>
      <c r="F116" s="35">
        <v>0</v>
      </c>
      <c r="G116" s="35">
        <v>9</v>
      </c>
      <c r="H116" s="35">
        <v>5</v>
      </c>
      <c r="I116" s="36">
        <v>5</v>
      </c>
      <c r="J116" s="36">
        <v>2</v>
      </c>
      <c r="K116" s="36">
        <v>0</v>
      </c>
      <c r="L116" s="36">
        <v>3</v>
      </c>
      <c r="M116" s="36" t="s">
        <v>106</v>
      </c>
      <c r="N116" s="36">
        <v>1</v>
      </c>
      <c r="O116" s="36">
        <v>0</v>
      </c>
      <c r="P116" s="36">
        <v>2</v>
      </c>
      <c r="Q116" s="36" t="s">
        <v>107</v>
      </c>
      <c r="R116" s="37" t="s">
        <v>23</v>
      </c>
      <c r="S116" s="30" t="s">
        <v>149</v>
      </c>
      <c r="T116" s="17"/>
      <c r="U116" s="17">
        <v>300</v>
      </c>
      <c r="V116" s="120">
        <v>485.9</v>
      </c>
      <c r="W116" s="17">
        <v>0</v>
      </c>
      <c r="X116" s="17">
        <v>0</v>
      </c>
      <c r="Y116" s="72">
        <v>0</v>
      </c>
      <c r="Z116" s="17">
        <f t="shared" si="3"/>
        <v>785.9</v>
      </c>
      <c r="AA116" s="85"/>
      <c r="AB116" s="27"/>
    </row>
    <row r="117" spans="1:28" s="18" customFormat="1" ht="14.25" customHeight="1">
      <c r="A117" s="35">
        <v>4</v>
      </c>
      <c r="B117" s="35">
        <v>1</v>
      </c>
      <c r="C117" s="35">
        <v>1</v>
      </c>
      <c r="D117" s="35">
        <v>0</v>
      </c>
      <c r="E117" s="35">
        <v>4</v>
      </c>
      <c r="F117" s="35">
        <v>0</v>
      </c>
      <c r="G117" s="35">
        <v>9</v>
      </c>
      <c r="H117" s="35">
        <v>5</v>
      </c>
      <c r="I117" s="36">
        <v>5</v>
      </c>
      <c r="J117" s="36">
        <v>2</v>
      </c>
      <c r="K117" s="36">
        <v>0</v>
      </c>
      <c r="L117" s="36">
        <v>3</v>
      </c>
      <c r="M117" s="36">
        <v>1</v>
      </c>
      <c r="N117" s="36">
        <v>1</v>
      </c>
      <c r="O117" s="36">
        <v>0</v>
      </c>
      <c r="P117" s="36">
        <v>2</v>
      </c>
      <c r="Q117" s="36" t="s">
        <v>107</v>
      </c>
      <c r="R117" s="87" t="s">
        <v>0</v>
      </c>
      <c r="S117" s="88" t="s">
        <v>149</v>
      </c>
      <c r="T117" s="86"/>
      <c r="U117" s="17">
        <v>1166.6</v>
      </c>
      <c r="V117" s="120">
        <v>1943.5</v>
      </c>
      <c r="W117" s="17">
        <v>2029</v>
      </c>
      <c r="X117" s="17">
        <v>2118.3</v>
      </c>
      <c r="Y117" s="72">
        <v>0</v>
      </c>
      <c r="Z117" s="17">
        <f t="shared" si="3"/>
        <v>7257.400000000001</v>
      </c>
      <c r="AA117" s="85"/>
      <c r="AB117" s="27"/>
    </row>
    <row r="118" spans="1:28" s="18" customFormat="1" ht="37.5" customHeight="1">
      <c r="A118" s="82"/>
      <c r="B118" s="82"/>
      <c r="C118" s="82"/>
      <c r="D118" s="82"/>
      <c r="E118" s="82"/>
      <c r="F118" s="82"/>
      <c r="G118" s="82"/>
      <c r="H118" s="82"/>
      <c r="I118" s="81"/>
      <c r="J118" s="81"/>
      <c r="K118" s="81"/>
      <c r="L118" s="81"/>
      <c r="M118" s="81"/>
      <c r="N118" s="81"/>
      <c r="O118" s="81"/>
      <c r="P118" s="81"/>
      <c r="Q118" s="81"/>
      <c r="R118" s="84" t="s">
        <v>167</v>
      </c>
      <c r="S118" s="80" t="s">
        <v>165</v>
      </c>
      <c r="T118" s="72"/>
      <c r="U118" s="79">
        <v>1</v>
      </c>
      <c r="V118" s="118">
        <v>0</v>
      </c>
      <c r="W118" s="72">
        <v>0</v>
      </c>
      <c r="X118" s="72">
        <v>0</v>
      </c>
      <c r="Y118" s="72">
        <v>0</v>
      </c>
      <c r="Z118" s="72">
        <f aca="true" t="shared" si="4" ref="Z118:Z130">T118+U118+V118+W118+X118+Y118</f>
        <v>1</v>
      </c>
      <c r="AA118" s="85"/>
      <c r="AB118" s="27"/>
    </row>
    <row r="119" spans="1:28" s="18" customFormat="1" ht="37.5" customHeight="1">
      <c r="A119" s="35"/>
      <c r="B119" s="35"/>
      <c r="C119" s="35"/>
      <c r="D119" s="35"/>
      <c r="E119" s="35"/>
      <c r="F119" s="35"/>
      <c r="G119" s="35"/>
      <c r="H119" s="35"/>
      <c r="I119" s="36"/>
      <c r="J119" s="36"/>
      <c r="K119" s="36"/>
      <c r="L119" s="36"/>
      <c r="M119" s="36"/>
      <c r="N119" s="36"/>
      <c r="O119" s="36"/>
      <c r="P119" s="36"/>
      <c r="Q119" s="36"/>
      <c r="R119" s="37" t="s">
        <v>169</v>
      </c>
      <c r="S119" s="30" t="s">
        <v>170</v>
      </c>
      <c r="T119" s="17"/>
      <c r="U119" s="77">
        <v>1300</v>
      </c>
      <c r="V119" s="120">
        <v>0</v>
      </c>
      <c r="W119" s="17">
        <v>0</v>
      </c>
      <c r="X119" s="17">
        <v>0</v>
      </c>
      <c r="Y119" s="72">
        <v>0</v>
      </c>
      <c r="Z119" s="17">
        <f t="shared" si="4"/>
        <v>1300</v>
      </c>
      <c r="AA119" s="85"/>
      <c r="AB119" s="27"/>
    </row>
    <row r="120" spans="1:28" s="18" customFormat="1" ht="21.75" customHeight="1">
      <c r="A120" s="47"/>
      <c r="B120" s="47"/>
      <c r="C120" s="47"/>
      <c r="D120" s="47"/>
      <c r="E120" s="47"/>
      <c r="F120" s="47"/>
      <c r="G120" s="47"/>
      <c r="H120" s="47"/>
      <c r="I120" s="45"/>
      <c r="J120" s="45"/>
      <c r="K120" s="45"/>
      <c r="L120" s="45"/>
      <c r="M120" s="45"/>
      <c r="N120" s="45"/>
      <c r="O120" s="45"/>
      <c r="P120" s="45"/>
      <c r="Q120" s="45"/>
      <c r="R120" s="204" t="s">
        <v>172</v>
      </c>
      <c r="S120" s="139" t="s">
        <v>85</v>
      </c>
      <c r="T120" s="72">
        <v>0</v>
      </c>
      <c r="U120" s="83">
        <f>U122+U121</f>
        <v>2635.4</v>
      </c>
      <c r="V120" s="118">
        <f>V122+V121</f>
        <v>2630.1000000000004</v>
      </c>
      <c r="W120" s="51">
        <f>W122+W121</f>
        <v>2105.4</v>
      </c>
      <c r="X120" s="51">
        <f>X122+X121</f>
        <v>2105.4</v>
      </c>
      <c r="Y120" s="51">
        <v>0</v>
      </c>
      <c r="Z120" s="51">
        <f t="shared" si="4"/>
        <v>9476.3</v>
      </c>
      <c r="AA120" s="53">
        <v>2023</v>
      </c>
      <c r="AB120" s="27"/>
    </row>
    <row r="121" spans="1:28" s="18" customFormat="1" ht="21.75" customHeight="1">
      <c r="A121" s="86"/>
      <c r="B121" s="86"/>
      <c r="C121" s="86"/>
      <c r="D121" s="86"/>
      <c r="E121" s="86"/>
      <c r="F121" s="86"/>
      <c r="G121" s="86"/>
      <c r="H121" s="86"/>
      <c r="I121" s="86"/>
      <c r="J121" s="86"/>
      <c r="K121" s="86"/>
      <c r="L121" s="86"/>
      <c r="M121" s="86"/>
      <c r="N121" s="86"/>
      <c r="O121" s="86"/>
      <c r="P121" s="86"/>
      <c r="Q121" s="86"/>
      <c r="R121" s="205"/>
      <c r="S121" s="153"/>
      <c r="T121" s="72">
        <v>0</v>
      </c>
      <c r="U121" s="83">
        <v>2108.3</v>
      </c>
      <c r="V121" s="118">
        <f>V125</f>
        <v>2105.4</v>
      </c>
      <c r="W121" s="51">
        <v>2105.4</v>
      </c>
      <c r="X121" s="51">
        <v>2105.4</v>
      </c>
      <c r="Y121" s="51">
        <v>0</v>
      </c>
      <c r="Z121" s="51">
        <f t="shared" si="4"/>
        <v>8424.5</v>
      </c>
      <c r="AA121" s="53">
        <v>2023</v>
      </c>
      <c r="AB121" s="27"/>
    </row>
    <row r="122" spans="1:28" s="18" customFormat="1" ht="18" customHeight="1">
      <c r="A122" s="86"/>
      <c r="B122" s="86"/>
      <c r="C122" s="86"/>
      <c r="D122" s="86"/>
      <c r="E122" s="86"/>
      <c r="F122" s="86"/>
      <c r="G122" s="86"/>
      <c r="H122" s="86"/>
      <c r="I122" s="86"/>
      <c r="J122" s="86"/>
      <c r="K122" s="86"/>
      <c r="L122" s="86"/>
      <c r="M122" s="86"/>
      <c r="N122" s="86"/>
      <c r="O122" s="86"/>
      <c r="P122" s="86"/>
      <c r="Q122" s="86"/>
      <c r="R122" s="206"/>
      <c r="S122" s="154"/>
      <c r="T122" s="17">
        <v>0</v>
      </c>
      <c r="U122" s="55">
        <v>527.1</v>
      </c>
      <c r="V122" s="120">
        <f>V126</f>
        <v>524.7</v>
      </c>
      <c r="W122" s="51">
        <v>0</v>
      </c>
      <c r="X122" s="51">
        <v>0</v>
      </c>
      <c r="Y122" s="51">
        <v>0</v>
      </c>
      <c r="Z122" s="51">
        <f t="shared" si="4"/>
        <v>1051.8000000000002</v>
      </c>
      <c r="AA122" s="53">
        <v>2023</v>
      </c>
      <c r="AB122" s="27"/>
    </row>
    <row r="123" spans="1:28" s="18" customFormat="1" ht="29.25" customHeight="1">
      <c r="A123" s="47"/>
      <c r="B123" s="47"/>
      <c r="C123" s="47"/>
      <c r="D123" s="47"/>
      <c r="E123" s="47"/>
      <c r="F123" s="47"/>
      <c r="G123" s="47"/>
      <c r="H123" s="35"/>
      <c r="I123" s="36"/>
      <c r="J123" s="36"/>
      <c r="K123" s="36"/>
      <c r="L123" s="36"/>
      <c r="M123" s="36"/>
      <c r="N123" s="36"/>
      <c r="O123" s="36"/>
      <c r="P123" s="36"/>
      <c r="Q123" s="36"/>
      <c r="R123" s="37" t="s">
        <v>177</v>
      </c>
      <c r="S123" s="30" t="s">
        <v>178</v>
      </c>
      <c r="T123" s="55">
        <v>0</v>
      </c>
      <c r="U123" s="55">
        <v>100</v>
      </c>
      <c r="V123" s="123">
        <v>100</v>
      </c>
      <c r="W123" s="89">
        <v>100</v>
      </c>
      <c r="X123" s="89">
        <v>100</v>
      </c>
      <c r="Y123" s="89">
        <v>0</v>
      </c>
      <c r="Z123" s="89">
        <f t="shared" si="4"/>
        <v>400</v>
      </c>
      <c r="AA123" s="53">
        <v>2023</v>
      </c>
      <c r="AB123" s="27"/>
    </row>
    <row r="124" spans="1:28" s="18" customFormat="1" ht="56.25" customHeight="1">
      <c r="A124" s="47"/>
      <c r="B124" s="47"/>
      <c r="C124" s="47"/>
      <c r="D124" s="47"/>
      <c r="E124" s="47"/>
      <c r="F124" s="47"/>
      <c r="G124" s="47"/>
      <c r="H124" s="35"/>
      <c r="I124" s="36"/>
      <c r="J124" s="36"/>
      <c r="K124" s="36"/>
      <c r="L124" s="36"/>
      <c r="M124" s="36"/>
      <c r="N124" s="36"/>
      <c r="O124" s="36"/>
      <c r="P124" s="36"/>
      <c r="Q124" s="36"/>
      <c r="R124" s="37" t="s">
        <v>173</v>
      </c>
      <c r="S124" s="30" t="s">
        <v>14</v>
      </c>
      <c r="T124" s="72">
        <v>0</v>
      </c>
      <c r="U124" s="83">
        <f>U126+U125</f>
        <v>2635.4</v>
      </c>
      <c r="V124" s="118">
        <f>V125+V126</f>
        <v>2630.1000000000004</v>
      </c>
      <c r="W124" s="51">
        <f>W125+W126</f>
        <v>2105.4</v>
      </c>
      <c r="X124" s="51">
        <f>X125+X126</f>
        <v>2105.4</v>
      </c>
      <c r="Y124" s="51">
        <v>0</v>
      </c>
      <c r="Z124" s="51">
        <f t="shared" si="4"/>
        <v>9476.3</v>
      </c>
      <c r="AA124" s="53">
        <v>2023</v>
      </c>
      <c r="AB124" s="27"/>
    </row>
    <row r="125" spans="1:28" s="18" customFormat="1" ht="17.25" customHeight="1">
      <c r="A125" s="47">
        <v>4</v>
      </c>
      <c r="B125" s="47">
        <v>1</v>
      </c>
      <c r="C125" s="47">
        <v>1</v>
      </c>
      <c r="D125" s="47">
        <v>0</v>
      </c>
      <c r="E125" s="47">
        <v>4</v>
      </c>
      <c r="F125" s="47">
        <v>0</v>
      </c>
      <c r="G125" s="47">
        <v>9</v>
      </c>
      <c r="H125" s="35">
        <v>5</v>
      </c>
      <c r="I125" s="36">
        <v>5</v>
      </c>
      <c r="J125" s="36">
        <v>2</v>
      </c>
      <c r="K125" s="36" t="s">
        <v>176</v>
      </c>
      <c r="L125" s="36">
        <v>3</v>
      </c>
      <c r="M125" s="36">
        <v>1</v>
      </c>
      <c r="N125" s="36">
        <v>1</v>
      </c>
      <c r="O125" s="36">
        <v>0</v>
      </c>
      <c r="P125" s="36">
        <v>9</v>
      </c>
      <c r="Q125" s="36" t="s">
        <v>107</v>
      </c>
      <c r="R125" s="37" t="s">
        <v>174</v>
      </c>
      <c r="S125" s="30" t="s">
        <v>14</v>
      </c>
      <c r="T125" s="72">
        <v>0</v>
      </c>
      <c r="U125" s="83">
        <v>2108.3</v>
      </c>
      <c r="V125" s="118">
        <v>2105.4</v>
      </c>
      <c r="W125" s="51">
        <v>2105.4</v>
      </c>
      <c r="X125" s="51">
        <v>2105.4</v>
      </c>
      <c r="Y125" s="51">
        <v>0</v>
      </c>
      <c r="Z125" s="51">
        <f t="shared" si="4"/>
        <v>8424.5</v>
      </c>
      <c r="AA125" s="53">
        <v>2023</v>
      </c>
      <c r="AB125" s="27"/>
    </row>
    <row r="126" spans="1:28" s="18" customFormat="1" ht="16.5" customHeight="1">
      <c r="A126" s="47">
        <v>4</v>
      </c>
      <c r="B126" s="47">
        <v>1</v>
      </c>
      <c r="C126" s="47">
        <v>1</v>
      </c>
      <c r="D126" s="47">
        <v>0</v>
      </c>
      <c r="E126" s="47">
        <v>4</v>
      </c>
      <c r="F126" s="47">
        <v>0</v>
      </c>
      <c r="G126" s="47">
        <v>9</v>
      </c>
      <c r="H126" s="35">
        <v>5</v>
      </c>
      <c r="I126" s="36">
        <v>5</v>
      </c>
      <c r="J126" s="36">
        <v>2</v>
      </c>
      <c r="K126" s="36" t="s">
        <v>176</v>
      </c>
      <c r="L126" s="36">
        <v>3</v>
      </c>
      <c r="M126" s="36" t="s">
        <v>106</v>
      </c>
      <c r="N126" s="36">
        <v>1</v>
      </c>
      <c r="O126" s="36">
        <v>0</v>
      </c>
      <c r="P126" s="36">
        <v>9</v>
      </c>
      <c r="Q126" s="36" t="s">
        <v>107</v>
      </c>
      <c r="R126" s="37" t="s">
        <v>175</v>
      </c>
      <c r="S126" s="30" t="s">
        <v>14</v>
      </c>
      <c r="T126" s="17">
        <v>0</v>
      </c>
      <c r="U126" s="55">
        <v>527.1</v>
      </c>
      <c r="V126" s="120">
        <v>524.7</v>
      </c>
      <c r="W126" s="51">
        <v>0</v>
      </c>
      <c r="X126" s="51">
        <v>0</v>
      </c>
      <c r="Y126" s="51">
        <v>0</v>
      </c>
      <c r="Z126" s="51">
        <f t="shared" si="4"/>
        <v>1051.8000000000002</v>
      </c>
      <c r="AA126" s="53">
        <v>2023</v>
      </c>
      <c r="AB126" s="27"/>
    </row>
    <row r="127" spans="1:28" s="18" customFormat="1" ht="37.5" customHeight="1">
      <c r="A127" s="47"/>
      <c r="B127" s="47"/>
      <c r="C127" s="47"/>
      <c r="D127" s="47"/>
      <c r="E127" s="47"/>
      <c r="F127" s="47"/>
      <c r="G127" s="47"/>
      <c r="H127" s="35"/>
      <c r="I127" s="36"/>
      <c r="J127" s="36"/>
      <c r="K127" s="36"/>
      <c r="L127" s="36"/>
      <c r="M127" s="36"/>
      <c r="N127" s="36"/>
      <c r="O127" s="36"/>
      <c r="P127" s="36"/>
      <c r="Q127" s="36"/>
      <c r="R127" s="37" t="s">
        <v>180</v>
      </c>
      <c r="S127" s="30" t="s">
        <v>58</v>
      </c>
      <c r="T127" s="55">
        <v>0</v>
      </c>
      <c r="U127" s="55">
        <v>1</v>
      </c>
      <c r="V127" s="123">
        <v>0</v>
      </c>
      <c r="W127" s="89">
        <v>0</v>
      </c>
      <c r="X127" s="89">
        <v>0</v>
      </c>
      <c r="Y127" s="89">
        <v>0</v>
      </c>
      <c r="Z127" s="89">
        <f>T127+U127+V127+W127+X127+Y127</f>
        <v>1</v>
      </c>
      <c r="AA127" s="53">
        <v>2023</v>
      </c>
      <c r="AB127" s="27"/>
    </row>
    <row r="128" spans="1:28" s="18" customFormat="1" ht="57.75" customHeight="1">
      <c r="A128" s="47"/>
      <c r="B128" s="47"/>
      <c r="C128" s="47"/>
      <c r="D128" s="47"/>
      <c r="E128" s="47"/>
      <c r="F128" s="47"/>
      <c r="G128" s="47"/>
      <c r="H128" s="35"/>
      <c r="I128" s="36"/>
      <c r="J128" s="36"/>
      <c r="K128" s="36"/>
      <c r="L128" s="36"/>
      <c r="M128" s="36"/>
      <c r="N128" s="36"/>
      <c r="O128" s="36"/>
      <c r="P128" s="36"/>
      <c r="Q128" s="36"/>
      <c r="R128" s="37" t="s">
        <v>179</v>
      </c>
      <c r="S128" s="30" t="s">
        <v>58</v>
      </c>
      <c r="T128" s="55">
        <v>0</v>
      </c>
      <c r="U128" s="55">
        <v>3</v>
      </c>
      <c r="V128" s="123">
        <v>0</v>
      </c>
      <c r="W128" s="89">
        <v>0</v>
      </c>
      <c r="X128" s="89">
        <v>0</v>
      </c>
      <c r="Y128" s="89">
        <v>0</v>
      </c>
      <c r="Z128" s="89">
        <f t="shared" si="4"/>
        <v>3</v>
      </c>
      <c r="AA128" s="53">
        <v>2023</v>
      </c>
      <c r="AB128" s="27"/>
    </row>
    <row r="129" spans="1:28" s="18" customFormat="1" ht="57.75" customHeight="1">
      <c r="A129" s="47"/>
      <c r="B129" s="47"/>
      <c r="C129" s="47"/>
      <c r="D129" s="47"/>
      <c r="E129" s="47"/>
      <c r="F129" s="47"/>
      <c r="G129" s="47"/>
      <c r="H129" s="35"/>
      <c r="I129" s="36"/>
      <c r="J129" s="36"/>
      <c r="K129" s="36"/>
      <c r="L129" s="36"/>
      <c r="M129" s="36"/>
      <c r="N129" s="36"/>
      <c r="O129" s="36"/>
      <c r="P129" s="36"/>
      <c r="Q129" s="36"/>
      <c r="R129" s="37" t="s">
        <v>181</v>
      </c>
      <c r="S129" s="30" t="s">
        <v>58</v>
      </c>
      <c r="T129" s="55">
        <v>0</v>
      </c>
      <c r="U129" s="55">
        <v>3</v>
      </c>
      <c r="V129" s="123">
        <v>0</v>
      </c>
      <c r="W129" s="89">
        <v>0</v>
      </c>
      <c r="X129" s="89">
        <v>0</v>
      </c>
      <c r="Y129" s="89">
        <v>0</v>
      </c>
      <c r="Z129" s="89">
        <f>T129+U129+V129+W129+X129+Y129</f>
        <v>3</v>
      </c>
      <c r="AA129" s="53">
        <v>2023</v>
      </c>
      <c r="AB129" s="27"/>
    </row>
    <row r="130" spans="1:28" s="18" customFormat="1" ht="14.25" customHeight="1">
      <c r="A130" s="143"/>
      <c r="B130" s="143"/>
      <c r="C130" s="143"/>
      <c r="D130" s="143"/>
      <c r="E130" s="143"/>
      <c r="F130" s="143"/>
      <c r="G130" s="143"/>
      <c r="H130" s="143"/>
      <c r="I130" s="136"/>
      <c r="J130" s="136"/>
      <c r="K130" s="136"/>
      <c r="L130" s="136"/>
      <c r="M130" s="136"/>
      <c r="N130" s="136"/>
      <c r="O130" s="136"/>
      <c r="P130" s="136"/>
      <c r="Q130" s="136"/>
      <c r="R130" s="44" t="s">
        <v>55</v>
      </c>
      <c r="S130" s="141" t="s">
        <v>14</v>
      </c>
      <c r="T130" s="142">
        <f>T146+T132</f>
        <v>3</v>
      </c>
      <c r="U130" s="152">
        <f>U146+U132</f>
        <v>3</v>
      </c>
      <c r="V130" s="152">
        <f>V146+V132</f>
        <v>3</v>
      </c>
      <c r="W130" s="142">
        <v>0</v>
      </c>
      <c r="X130" s="142">
        <v>0</v>
      </c>
      <c r="Y130" s="142">
        <v>0</v>
      </c>
      <c r="Z130" s="142">
        <f t="shared" si="4"/>
        <v>9</v>
      </c>
      <c r="AA130" s="155">
        <v>2023</v>
      </c>
      <c r="AB130" s="27"/>
    </row>
    <row r="131" spans="1:28" s="18" customFormat="1" ht="51">
      <c r="A131" s="143"/>
      <c r="B131" s="143"/>
      <c r="C131" s="143"/>
      <c r="D131" s="143"/>
      <c r="E131" s="143"/>
      <c r="F131" s="143"/>
      <c r="G131" s="143"/>
      <c r="H131" s="143"/>
      <c r="I131" s="136"/>
      <c r="J131" s="136"/>
      <c r="K131" s="136"/>
      <c r="L131" s="136"/>
      <c r="M131" s="136"/>
      <c r="N131" s="136"/>
      <c r="O131" s="136"/>
      <c r="P131" s="136"/>
      <c r="Q131" s="136"/>
      <c r="R131" s="44" t="s">
        <v>56</v>
      </c>
      <c r="S131" s="141"/>
      <c r="T131" s="142"/>
      <c r="U131" s="152"/>
      <c r="V131" s="152"/>
      <c r="W131" s="142"/>
      <c r="X131" s="142"/>
      <c r="Y131" s="142"/>
      <c r="Z131" s="142"/>
      <c r="AA131" s="156"/>
      <c r="AB131" s="144"/>
    </row>
    <row r="132" spans="1:28" s="18" customFormat="1" ht="13.5" customHeight="1">
      <c r="A132" s="143"/>
      <c r="B132" s="143"/>
      <c r="C132" s="143"/>
      <c r="D132" s="143"/>
      <c r="E132" s="143"/>
      <c r="F132" s="143"/>
      <c r="G132" s="143"/>
      <c r="H132" s="143"/>
      <c r="I132" s="136"/>
      <c r="J132" s="136"/>
      <c r="K132" s="136"/>
      <c r="L132" s="136"/>
      <c r="M132" s="136"/>
      <c r="N132" s="136"/>
      <c r="O132" s="136"/>
      <c r="P132" s="136"/>
      <c r="Q132" s="136"/>
      <c r="R132" s="40" t="s">
        <v>184</v>
      </c>
      <c r="S132" s="141" t="s">
        <v>14</v>
      </c>
      <c r="T132" s="138">
        <v>0</v>
      </c>
      <c r="U132" s="137">
        <v>0</v>
      </c>
      <c r="V132" s="137">
        <v>0</v>
      </c>
      <c r="W132" s="138">
        <v>0</v>
      </c>
      <c r="X132" s="138">
        <v>0</v>
      </c>
      <c r="Y132" s="146">
        <v>0</v>
      </c>
      <c r="Z132" s="142">
        <f>SUM(T132:Y133)</f>
        <v>0</v>
      </c>
      <c r="AA132" s="155">
        <v>2023</v>
      </c>
      <c r="AB132" s="144"/>
    </row>
    <row r="133" spans="1:28" s="18" customFormat="1" ht="36.75" customHeight="1">
      <c r="A133" s="143"/>
      <c r="B133" s="143"/>
      <c r="C133" s="143"/>
      <c r="D133" s="143"/>
      <c r="E133" s="143"/>
      <c r="F133" s="143"/>
      <c r="G133" s="143"/>
      <c r="H133" s="143"/>
      <c r="I133" s="136"/>
      <c r="J133" s="136"/>
      <c r="K133" s="136"/>
      <c r="L133" s="136"/>
      <c r="M133" s="136"/>
      <c r="N133" s="136"/>
      <c r="O133" s="136"/>
      <c r="P133" s="136"/>
      <c r="Q133" s="136"/>
      <c r="R133" s="40" t="s">
        <v>133</v>
      </c>
      <c r="S133" s="141"/>
      <c r="T133" s="138"/>
      <c r="U133" s="137"/>
      <c r="V133" s="137"/>
      <c r="W133" s="138"/>
      <c r="X133" s="138"/>
      <c r="Y133" s="147"/>
      <c r="Z133" s="142"/>
      <c r="AA133" s="156"/>
      <c r="AB133" s="144"/>
    </row>
    <row r="134" spans="1:28" s="18" customFormat="1" ht="11.25" customHeight="1">
      <c r="A134" s="143"/>
      <c r="B134" s="143"/>
      <c r="C134" s="143"/>
      <c r="D134" s="143"/>
      <c r="E134" s="143"/>
      <c r="F134" s="143"/>
      <c r="G134" s="143"/>
      <c r="H134" s="143"/>
      <c r="I134" s="136"/>
      <c r="J134" s="136"/>
      <c r="K134" s="136"/>
      <c r="L134" s="136"/>
      <c r="M134" s="136"/>
      <c r="N134" s="136"/>
      <c r="O134" s="136"/>
      <c r="P134" s="136"/>
      <c r="Q134" s="136"/>
      <c r="R134" s="37" t="s">
        <v>185</v>
      </c>
      <c r="S134" s="141" t="s">
        <v>17</v>
      </c>
      <c r="T134" s="138">
        <v>8</v>
      </c>
      <c r="U134" s="137">
        <v>10</v>
      </c>
      <c r="V134" s="137">
        <v>10</v>
      </c>
      <c r="W134" s="138">
        <v>10</v>
      </c>
      <c r="X134" s="138">
        <v>12</v>
      </c>
      <c r="Y134" s="146">
        <v>14</v>
      </c>
      <c r="Z134" s="142">
        <f>SUM(T134:Y135)</f>
        <v>64</v>
      </c>
      <c r="AA134" s="155">
        <v>2023</v>
      </c>
      <c r="AB134" s="144"/>
    </row>
    <row r="135" spans="1:28" s="18" customFormat="1" ht="22.5">
      <c r="A135" s="143"/>
      <c r="B135" s="143"/>
      <c r="C135" s="143"/>
      <c r="D135" s="143"/>
      <c r="E135" s="143"/>
      <c r="F135" s="143"/>
      <c r="G135" s="143"/>
      <c r="H135" s="143"/>
      <c r="I135" s="136"/>
      <c r="J135" s="136"/>
      <c r="K135" s="136"/>
      <c r="L135" s="136"/>
      <c r="M135" s="136"/>
      <c r="N135" s="136"/>
      <c r="O135" s="136"/>
      <c r="P135" s="136"/>
      <c r="Q135" s="136"/>
      <c r="R135" s="37" t="s">
        <v>16</v>
      </c>
      <c r="S135" s="141"/>
      <c r="T135" s="138"/>
      <c r="U135" s="137"/>
      <c r="V135" s="137"/>
      <c r="W135" s="138"/>
      <c r="X135" s="138"/>
      <c r="Y135" s="147"/>
      <c r="Z135" s="142"/>
      <c r="AA135" s="156"/>
      <c r="AB135" s="144"/>
    </row>
    <row r="136" spans="1:28" s="18" customFormat="1" ht="15">
      <c r="A136" s="143"/>
      <c r="B136" s="143"/>
      <c r="C136" s="143"/>
      <c r="D136" s="143"/>
      <c r="E136" s="143"/>
      <c r="F136" s="143"/>
      <c r="G136" s="143"/>
      <c r="H136" s="143"/>
      <c r="I136" s="136"/>
      <c r="J136" s="136"/>
      <c r="K136" s="136"/>
      <c r="L136" s="136"/>
      <c r="M136" s="136"/>
      <c r="N136" s="136"/>
      <c r="O136" s="136"/>
      <c r="P136" s="136"/>
      <c r="Q136" s="136"/>
      <c r="R136" s="37" t="s">
        <v>119</v>
      </c>
      <c r="S136" s="141" t="s">
        <v>58</v>
      </c>
      <c r="T136" s="138">
        <v>1</v>
      </c>
      <c r="U136" s="137">
        <v>1</v>
      </c>
      <c r="V136" s="137">
        <v>1</v>
      </c>
      <c r="W136" s="138">
        <v>1</v>
      </c>
      <c r="X136" s="138">
        <v>1</v>
      </c>
      <c r="Y136" s="146">
        <v>1</v>
      </c>
      <c r="Z136" s="142">
        <f>SUM(T136:Y137)</f>
        <v>6</v>
      </c>
      <c r="AA136" s="155">
        <v>2023</v>
      </c>
      <c r="AB136" s="144"/>
    </row>
    <row r="137" spans="1:28" s="18" customFormat="1" ht="45">
      <c r="A137" s="143"/>
      <c r="B137" s="143"/>
      <c r="C137" s="143"/>
      <c r="D137" s="143"/>
      <c r="E137" s="143"/>
      <c r="F137" s="143"/>
      <c r="G137" s="143"/>
      <c r="H137" s="143"/>
      <c r="I137" s="136"/>
      <c r="J137" s="136"/>
      <c r="K137" s="136"/>
      <c r="L137" s="136"/>
      <c r="M137" s="136"/>
      <c r="N137" s="136"/>
      <c r="O137" s="136"/>
      <c r="P137" s="136"/>
      <c r="Q137" s="136"/>
      <c r="R137" s="37" t="s">
        <v>57</v>
      </c>
      <c r="S137" s="141"/>
      <c r="T137" s="138"/>
      <c r="U137" s="137"/>
      <c r="V137" s="137"/>
      <c r="W137" s="138"/>
      <c r="X137" s="138"/>
      <c r="Y137" s="147"/>
      <c r="Z137" s="142"/>
      <c r="AA137" s="156"/>
      <c r="AB137" s="144"/>
    </row>
    <row r="138" spans="1:28" s="18" customFormat="1" ht="24" customHeight="1">
      <c r="A138" s="143"/>
      <c r="B138" s="143"/>
      <c r="C138" s="143"/>
      <c r="D138" s="143"/>
      <c r="E138" s="143"/>
      <c r="F138" s="143"/>
      <c r="G138" s="143"/>
      <c r="H138" s="143"/>
      <c r="I138" s="136"/>
      <c r="J138" s="136"/>
      <c r="K138" s="136"/>
      <c r="L138" s="136"/>
      <c r="M138" s="136"/>
      <c r="N138" s="136"/>
      <c r="O138" s="136"/>
      <c r="P138" s="136"/>
      <c r="Q138" s="136"/>
      <c r="R138" s="37" t="s">
        <v>59</v>
      </c>
      <c r="S138" s="139" t="s">
        <v>86</v>
      </c>
      <c r="T138" s="138" t="s">
        <v>29</v>
      </c>
      <c r="U138" s="137" t="s">
        <v>29</v>
      </c>
      <c r="V138" s="137" t="s">
        <v>29</v>
      </c>
      <c r="W138" s="138" t="s">
        <v>29</v>
      </c>
      <c r="X138" s="138" t="s">
        <v>29</v>
      </c>
      <c r="Y138" s="146" t="s">
        <v>29</v>
      </c>
      <c r="Z138" s="138" t="s">
        <v>29</v>
      </c>
      <c r="AA138" s="155">
        <v>2023</v>
      </c>
      <c r="AB138" s="144"/>
    </row>
    <row r="139" spans="1:28" s="18" customFormat="1" ht="22.5">
      <c r="A139" s="143"/>
      <c r="B139" s="143"/>
      <c r="C139" s="143"/>
      <c r="D139" s="143"/>
      <c r="E139" s="143"/>
      <c r="F139" s="143"/>
      <c r="G139" s="143"/>
      <c r="H139" s="143"/>
      <c r="I139" s="136"/>
      <c r="J139" s="136"/>
      <c r="K139" s="136"/>
      <c r="L139" s="136"/>
      <c r="M139" s="136"/>
      <c r="N139" s="136"/>
      <c r="O139" s="136"/>
      <c r="P139" s="136"/>
      <c r="Q139" s="136"/>
      <c r="R139" s="37" t="s">
        <v>60</v>
      </c>
      <c r="S139" s="140"/>
      <c r="T139" s="138"/>
      <c r="U139" s="137"/>
      <c r="V139" s="137"/>
      <c r="W139" s="138"/>
      <c r="X139" s="138"/>
      <c r="Y139" s="147"/>
      <c r="Z139" s="138"/>
      <c r="AA139" s="156"/>
      <c r="AB139" s="144"/>
    </row>
    <row r="140" spans="1:28" s="18" customFormat="1" ht="22.5">
      <c r="A140" s="143"/>
      <c r="B140" s="143"/>
      <c r="C140" s="143"/>
      <c r="D140" s="143"/>
      <c r="E140" s="143"/>
      <c r="F140" s="143"/>
      <c r="G140" s="143"/>
      <c r="H140" s="143"/>
      <c r="I140" s="136"/>
      <c r="J140" s="136"/>
      <c r="K140" s="136"/>
      <c r="L140" s="136"/>
      <c r="M140" s="136"/>
      <c r="N140" s="136"/>
      <c r="O140" s="136"/>
      <c r="P140" s="136"/>
      <c r="Q140" s="136"/>
      <c r="R140" s="37" t="s">
        <v>61</v>
      </c>
      <c r="S140" s="141" t="s">
        <v>63</v>
      </c>
      <c r="T140" s="138">
        <v>1</v>
      </c>
      <c r="U140" s="137">
        <v>1</v>
      </c>
      <c r="V140" s="137">
        <v>1</v>
      </c>
      <c r="W140" s="138">
        <v>1</v>
      </c>
      <c r="X140" s="138">
        <v>1</v>
      </c>
      <c r="Y140" s="146">
        <v>1</v>
      </c>
      <c r="Z140" s="138">
        <f>SUM(T140:Y141)</f>
        <v>6</v>
      </c>
      <c r="AA140" s="155">
        <v>2023</v>
      </c>
      <c r="AB140" s="144"/>
    </row>
    <row r="141" spans="1:28" s="18" customFormat="1" ht="15">
      <c r="A141" s="143"/>
      <c r="B141" s="143"/>
      <c r="C141" s="143"/>
      <c r="D141" s="143"/>
      <c r="E141" s="143"/>
      <c r="F141" s="143"/>
      <c r="G141" s="143"/>
      <c r="H141" s="143"/>
      <c r="I141" s="136"/>
      <c r="J141" s="136"/>
      <c r="K141" s="136"/>
      <c r="L141" s="136"/>
      <c r="M141" s="136"/>
      <c r="N141" s="136"/>
      <c r="O141" s="136"/>
      <c r="P141" s="136"/>
      <c r="Q141" s="136"/>
      <c r="R141" s="37" t="s">
        <v>62</v>
      </c>
      <c r="S141" s="141"/>
      <c r="T141" s="138"/>
      <c r="U141" s="137"/>
      <c r="V141" s="137"/>
      <c r="W141" s="138"/>
      <c r="X141" s="138"/>
      <c r="Y141" s="147"/>
      <c r="Z141" s="138"/>
      <c r="AA141" s="156"/>
      <c r="AB141" s="144"/>
    </row>
    <row r="142" spans="1:28" s="18" customFormat="1" ht="15" customHeight="1">
      <c r="A142" s="143"/>
      <c r="B142" s="143"/>
      <c r="C142" s="143"/>
      <c r="D142" s="143"/>
      <c r="E142" s="143"/>
      <c r="F142" s="143"/>
      <c r="G142" s="143"/>
      <c r="H142" s="143"/>
      <c r="I142" s="136"/>
      <c r="J142" s="136"/>
      <c r="K142" s="136"/>
      <c r="L142" s="136"/>
      <c r="M142" s="136"/>
      <c r="N142" s="136"/>
      <c r="O142" s="136"/>
      <c r="P142" s="136"/>
      <c r="Q142" s="136"/>
      <c r="R142" s="37" t="s">
        <v>131</v>
      </c>
      <c r="S142" s="139" t="s">
        <v>86</v>
      </c>
      <c r="T142" s="138" t="s">
        <v>29</v>
      </c>
      <c r="U142" s="137" t="s">
        <v>29</v>
      </c>
      <c r="V142" s="137" t="s">
        <v>29</v>
      </c>
      <c r="W142" s="138" t="s">
        <v>29</v>
      </c>
      <c r="X142" s="138" t="s">
        <v>29</v>
      </c>
      <c r="Y142" s="146" t="s">
        <v>29</v>
      </c>
      <c r="Z142" s="138" t="s">
        <v>29</v>
      </c>
      <c r="AA142" s="155">
        <v>2023</v>
      </c>
      <c r="AB142" s="144"/>
    </row>
    <row r="143" spans="1:28" s="18" customFormat="1" ht="22.5">
      <c r="A143" s="143"/>
      <c r="B143" s="143"/>
      <c r="C143" s="143"/>
      <c r="D143" s="143"/>
      <c r="E143" s="143"/>
      <c r="F143" s="143"/>
      <c r="G143" s="143"/>
      <c r="H143" s="143"/>
      <c r="I143" s="136"/>
      <c r="J143" s="136"/>
      <c r="K143" s="136"/>
      <c r="L143" s="136"/>
      <c r="M143" s="136"/>
      <c r="N143" s="136"/>
      <c r="O143" s="136"/>
      <c r="P143" s="136"/>
      <c r="Q143" s="136"/>
      <c r="R143" s="37" t="s">
        <v>64</v>
      </c>
      <c r="S143" s="140"/>
      <c r="T143" s="138"/>
      <c r="U143" s="137"/>
      <c r="V143" s="137"/>
      <c r="W143" s="138"/>
      <c r="X143" s="138"/>
      <c r="Y143" s="147"/>
      <c r="Z143" s="138"/>
      <c r="AA143" s="156"/>
      <c r="AB143" s="144"/>
    </row>
    <row r="144" spans="1:28" s="18" customFormat="1" ht="21" customHeight="1">
      <c r="A144" s="143"/>
      <c r="B144" s="143"/>
      <c r="C144" s="143"/>
      <c r="D144" s="143"/>
      <c r="E144" s="143"/>
      <c r="F144" s="143"/>
      <c r="G144" s="143"/>
      <c r="H144" s="143"/>
      <c r="I144" s="136"/>
      <c r="J144" s="136"/>
      <c r="K144" s="136"/>
      <c r="L144" s="136"/>
      <c r="M144" s="136"/>
      <c r="N144" s="136"/>
      <c r="O144" s="136"/>
      <c r="P144" s="136"/>
      <c r="Q144" s="136"/>
      <c r="R144" s="37" t="s">
        <v>132</v>
      </c>
      <c r="S144" s="141" t="s">
        <v>63</v>
      </c>
      <c r="T144" s="138">
        <v>4</v>
      </c>
      <c r="U144" s="137">
        <v>4</v>
      </c>
      <c r="V144" s="137">
        <v>4</v>
      </c>
      <c r="W144" s="138">
        <v>4</v>
      </c>
      <c r="X144" s="138">
        <v>4</v>
      </c>
      <c r="Y144" s="146">
        <v>4</v>
      </c>
      <c r="Z144" s="138">
        <f>SUM(T144:Y145)</f>
        <v>24</v>
      </c>
      <c r="AA144" s="155">
        <v>2023</v>
      </c>
      <c r="AB144" s="144"/>
    </row>
    <row r="145" spans="1:28" s="18" customFormat="1" ht="15">
      <c r="A145" s="143"/>
      <c r="B145" s="143"/>
      <c r="C145" s="143"/>
      <c r="D145" s="143"/>
      <c r="E145" s="143"/>
      <c r="F145" s="143"/>
      <c r="G145" s="143"/>
      <c r="H145" s="143"/>
      <c r="I145" s="136"/>
      <c r="J145" s="136"/>
      <c r="K145" s="136"/>
      <c r="L145" s="136"/>
      <c r="M145" s="136"/>
      <c r="N145" s="136"/>
      <c r="O145" s="136"/>
      <c r="P145" s="136"/>
      <c r="Q145" s="136"/>
      <c r="R145" s="37" t="s">
        <v>65</v>
      </c>
      <c r="S145" s="141"/>
      <c r="T145" s="138"/>
      <c r="U145" s="137"/>
      <c r="V145" s="137"/>
      <c r="W145" s="138"/>
      <c r="X145" s="138"/>
      <c r="Y145" s="147"/>
      <c r="Z145" s="138"/>
      <c r="AA145" s="156"/>
      <c r="AB145" s="144"/>
    </row>
    <row r="146" spans="1:28" s="18" customFormat="1" ht="15">
      <c r="A146" s="143"/>
      <c r="B146" s="143"/>
      <c r="C146" s="143"/>
      <c r="D146" s="143"/>
      <c r="E146" s="143"/>
      <c r="F146" s="143"/>
      <c r="G146" s="143"/>
      <c r="H146" s="143"/>
      <c r="I146" s="136"/>
      <c r="J146" s="136"/>
      <c r="K146" s="136"/>
      <c r="L146" s="136"/>
      <c r="M146" s="136"/>
      <c r="N146" s="136"/>
      <c r="O146" s="136"/>
      <c r="P146" s="136"/>
      <c r="Q146" s="136"/>
      <c r="R146" s="40" t="s">
        <v>66</v>
      </c>
      <c r="S146" s="139" t="s">
        <v>90</v>
      </c>
      <c r="T146" s="138">
        <f>T152</f>
        <v>3</v>
      </c>
      <c r="U146" s="137">
        <f>U152</f>
        <v>3</v>
      </c>
      <c r="V146" s="137">
        <f>V152</f>
        <v>3</v>
      </c>
      <c r="W146" s="138">
        <v>0</v>
      </c>
      <c r="X146" s="138">
        <v>0</v>
      </c>
      <c r="Y146" s="138">
        <v>0</v>
      </c>
      <c r="Z146" s="138">
        <f>T146+U146+V146</f>
        <v>9</v>
      </c>
      <c r="AA146" s="155">
        <v>2023</v>
      </c>
      <c r="AB146" s="144"/>
    </row>
    <row r="147" spans="1:28" s="18" customFormat="1" ht="60">
      <c r="A147" s="143"/>
      <c r="B147" s="143"/>
      <c r="C147" s="143"/>
      <c r="D147" s="143"/>
      <c r="E147" s="143"/>
      <c r="F147" s="143"/>
      <c r="G147" s="143"/>
      <c r="H147" s="143"/>
      <c r="I147" s="136"/>
      <c r="J147" s="136"/>
      <c r="K147" s="136"/>
      <c r="L147" s="136"/>
      <c r="M147" s="136"/>
      <c r="N147" s="136"/>
      <c r="O147" s="136"/>
      <c r="P147" s="136"/>
      <c r="Q147" s="136"/>
      <c r="R147" s="40" t="s">
        <v>67</v>
      </c>
      <c r="S147" s="140"/>
      <c r="T147" s="138"/>
      <c r="U147" s="137"/>
      <c r="V147" s="137"/>
      <c r="W147" s="138"/>
      <c r="X147" s="138"/>
      <c r="Y147" s="138"/>
      <c r="Z147" s="138"/>
      <c r="AA147" s="156"/>
      <c r="AB147" s="144"/>
    </row>
    <row r="148" spans="1:28" s="18" customFormat="1" ht="12.75" customHeight="1">
      <c r="A148" s="143"/>
      <c r="B148" s="143"/>
      <c r="C148" s="143"/>
      <c r="D148" s="143"/>
      <c r="E148" s="143"/>
      <c r="F148" s="143"/>
      <c r="G148" s="143"/>
      <c r="H148" s="143"/>
      <c r="I148" s="136"/>
      <c r="J148" s="136"/>
      <c r="K148" s="136"/>
      <c r="L148" s="136"/>
      <c r="M148" s="136"/>
      <c r="N148" s="136"/>
      <c r="O148" s="136"/>
      <c r="P148" s="136"/>
      <c r="Q148" s="136"/>
      <c r="R148" s="37" t="s">
        <v>68</v>
      </c>
      <c r="S148" s="141" t="s">
        <v>63</v>
      </c>
      <c r="T148" s="138">
        <v>2</v>
      </c>
      <c r="U148" s="137">
        <v>2</v>
      </c>
      <c r="V148" s="137">
        <v>2</v>
      </c>
      <c r="W148" s="138">
        <v>2</v>
      </c>
      <c r="X148" s="138">
        <v>2</v>
      </c>
      <c r="Y148" s="146">
        <v>2</v>
      </c>
      <c r="Z148" s="138">
        <f>SUM(T148:Y149)</f>
        <v>12</v>
      </c>
      <c r="AA148" s="155">
        <v>2023</v>
      </c>
      <c r="AB148" s="144"/>
    </row>
    <row r="149" spans="1:28" s="18" customFormat="1" ht="45">
      <c r="A149" s="143"/>
      <c r="B149" s="143"/>
      <c r="C149" s="143"/>
      <c r="D149" s="143"/>
      <c r="E149" s="143"/>
      <c r="F149" s="143"/>
      <c r="G149" s="143"/>
      <c r="H149" s="143"/>
      <c r="I149" s="136"/>
      <c r="J149" s="136"/>
      <c r="K149" s="136"/>
      <c r="L149" s="136"/>
      <c r="M149" s="136"/>
      <c r="N149" s="136"/>
      <c r="O149" s="136"/>
      <c r="P149" s="136"/>
      <c r="Q149" s="136"/>
      <c r="R149" s="37" t="s">
        <v>69</v>
      </c>
      <c r="S149" s="141"/>
      <c r="T149" s="138"/>
      <c r="U149" s="137"/>
      <c r="V149" s="137"/>
      <c r="W149" s="138"/>
      <c r="X149" s="138"/>
      <c r="Y149" s="147"/>
      <c r="Z149" s="138"/>
      <c r="AA149" s="156"/>
      <c r="AB149" s="144"/>
    </row>
    <row r="150" spans="1:28" s="18" customFormat="1" ht="14.25" customHeight="1">
      <c r="A150" s="143"/>
      <c r="B150" s="143"/>
      <c r="C150" s="143"/>
      <c r="D150" s="143"/>
      <c r="E150" s="143"/>
      <c r="F150" s="143"/>
      <c r="G150" s="143"/>
      <c r="H150" s="143"/>
      <c r="I150" s="136"/>
      <c r="J150" s="136"/>
      <c r="K150" s="136"/>
      <c r="L150" s="136"/>
      <c r="M150" s="136"/>
      <c r="N150" s="136"/>
      <c r="O150" s="136"/>
      <c r="P150" s="136"/>
      <c r="Q150" s="136"/>
      <c r="R150" s="37" t="s">
        <v>70</v>
      </c>
      <c r="S150" s="141" t="s">
        <v>58</v>
      </c>
      <c r="T150" s="138">
        <v>4</v>
      </c>
      <c r="U150" s="137">
        <v>4</v>
      </c>
      <c r="V150" s="137">
        <v>4</v>
      </c>
      <c r="W150" s="138">
        <v>4</v>
      </c>
      <c r="X150" s="138">
        <v>4</v>
      </c>
      <c r="Y150" s="146">
        <v>4</v>
      </c>
      <c r="Z150" s="138">
        <f>SUM(T150:Y151)</f>
        <v>24</v>
      </c>
      <c r="AA150" s="155">
        <v>2023</v>
      </c>
      <c r="AB150" s="144"/>
    </row>
    <row r="151" spans="1:28" s="18" customFormat="1" ht="45">
      <c r="A151" s="143"/>
      <c r="B151" s="143"/>
      <c r="C151" s="143"/>
      <c r="D151" s="143"/>
      <c r="E151" s="143"/>
      <c r="F151" s="143"/>
      <c r="G151" s="143"/>
      <c r="H151" s="143"/>
      <c r="I151" s="136"/>
      <c r="J151" s="136"/>
      <c r="K151" s="136"/>
      <c r="L151" s="136"/>
      <c r="M151" s="136"/>
      <c r="N151" s="136"/>
      <c r="O151" s="136"/>
      <c r="P151" s="136"/>
      <c r="Q151" s="136"/>
      <c r="R151" s="37" t="s">
        <v>71</v>
      </c>
      <c r="S151" s="141"/>
      <c r="T151" s="138"/>
      <c r="U151" s="137"/>
      <c r="V151" s="137"/>
      <c r="W151" s="138"/>
      <c r="X151" s="138"/>
      <c r="Y151" s="147"/>
      <c r="Z151" s="138"/>
      <c r="AA151" s="156"/>
      <c r="AB151" s="144"/>
    </row>
    <row r="152" spans="1:28" s="18" customFormat="1" ht="13.5" customHeight="1">
      <c r="A152" s="143">
        <v>4</v>
      </c>
      <c r="B152" s="143">
        <v>1</v>
      </c>
      <c r="C152" s="143">
        <v>1</v>
      </c>
      <c r="D152" s="143">
        <v>0</v>
      </c>
      <c r="E152" s="143">
        <v>4</v>
      </c>
      <c r="F152" s="143">
        <v>1</v>
      </c>
      <c r="G152" s="143">
        <v>2</v>
      </c>
      <c r="H152" s="143">
        <v>5</v>
      </c>
      <c r="I152" s="136">
        <v>5</v>
      </c>
      <c r="J152" s="136">
        <v>3</v>
      </c>
      <c r="K152" s="136">
        <v>0</v>
      </c>
      <c r="L152" s="136">
        <v>2</v>
      </c>
      <c r="M152" s="136">
        <v>2</v>
      </c>
      <c r="N152" s="136">
        <v>0</v>
      </c>
      <c r="O152" s="136">
        <v>1</v>
      </c>
      <c r="P152" s="136">
        <v>1</v>
      </c>
      <c r="Q152" s="136" t="s">
        <v>107</v>
      </c>
      <c r="R152" s="41" t="s">
        <v>101</v>
      </c>
      <c r="S152" s="139" t="s">
        <v>87</v>
      </c>
      <c r="T152" s="137">
        <v>3</v>
      </c>
      <c r="U152" s="137">
        <v>3</v>
      </c>
      <c r="V152" s="137">
        <v>3</v>
      </c>
      <c r="W152" s="138">
        <v>0</v>
      </c>
      <c r="X152" s="138">
        <v>0</v>
      </c>
      <c r="Y152" s="146">
        <v>0</v>
      </c>
      <c r="Z152" s="138">
        <f>SUM(T152:Y153)</f>
        <v>9</v>
      </c>
      <c r="AA152" s="155">
        <v>2023</v>
      </c>
      <c r="AB152" s="144"/>
    </row>
    <row r="153" spans="1:28" s="18" customFormat="1" ht="42">
      <c r="A153" s="143"/>
      <c r="B153" s="143"/>
      <c r="C153" s="143"/>
      <c r="D153" s="143"/>
      <c r="E153" s="143"/>
      <c r="F153" s="143"/>
      <c r="G153" s="143"/>
      <c r="H153" s="143"/>
      <c r="I153" s="136"/>
      <c r="J153" s="136"/>
      <c r="K153" s="136"/>
      <c r="L153" s="136"/>
      <c r="M153" s="136"/>
      <c r="N153" s="136"/>
      <c r="O153" s="136"/>
      <c r="P153" s="136"/>
      <c r="Q153" s="136"/>
      <c r="R153" s="41" t="s">
        <v>129</v>
      </c>
      <c r="S153" s="140"/>
      <c r="T153" s="137"/>
      <c r="U153" s="137"/>
      <c r="V153" s="137"/>
      <c r="W153" s="138"/>
      <c r="X153" s="138"/>
      <c r="Y153" s="147"/>
      <c r="Z153" s="138"/>
      <c r="AA153" s="156"/>
      <c r="AB153" s="144"/>
    </row>
    <row r="154" spans="1:28" s="18" customFormat="1" ht="22.5" customHeight="1">
      <c r="A154" s="143"/>
      <c r="B154" s="143"/>
      <c r="C154" s="143"/>
      <c r="D154" s="143"/>
      <c r="E154" s="143"/>
      <c r="F154" s="143"/>
      <c r="G154" s="143"/>
      <c r="H154" s="143"/>
      <c r="I154" s="136"/>
      <c r="J154" s="136"/>
      <c r="K154" s="136"/>
      <c r="L154" s="136"/>
      <c r="M154" s="136"/>
      <c r="N154" s="136"/>
      <c r="O154" s="136"/>
      <c r="P154" s="136"/>
      <c r="Q154" s="136"/>
      <c r="R154" s="37" t="s">
        <v>72</v>
      </c>
      <c r="S154" s="141" t="s">
        <v>74</v>
      </c>
      <c r="T154" s="138">
        <v>50</v>
      </c>
      <c r="U154" s="137">
        <v>50</v>
      </c>
      <c r="V154" s="137">
        <v>50</v>
      </c>
      <c r="W154" s="138">
        <v>50</v>
      </c>
      <c r="X154" s="138">
        <v>50</v>
      </c>
      <c r="Y154" s="146">
        <v>50</v>
      </c>
      <c r="Z154" s="138">
        <f>SUM(T154:Y155)</f>
        <v>300</v>
      </c>
      <c r="AA154" s="155">
        <v>2023</v>
      </c>
      <c r="AB154" s="144"/>
    </row>
    <row r="155" spans="1:28" s="18" customFormat="1" ht="13.5" customHeight="1">
      <c r="A155" s="143"/>
      <c r="B155" s="143"/>
      <c r="C155" s="143"/>
      <c r="D155" s="143"/>
      <c r="E155" s="143"/>
      <c r="F155" s="143"/>
      <c r="G155" s="143"/>
      <c r="H155" s="143"/>
      <c r="I155" s="136"/>
      <c r="J155" s="136"/>
      <c r="K155" s="136"/>
      <c r="L155" s="136"/>
      <c r="M155" s="136"/>
      <c r="N155" s="136"/>
      <c r="O155" s="136"/>
      <c r="P155" s="136"/>
      <c r="Q155" s="136"/>
      <c r="R155" s="37" t="s">
        <v>73</v>
      </c>
      <c r="S155" s="141"/>
      <c r="T155" s="138"/>
      <c r="U155" s="137"/>
      <c r="V155" s="137"/>
      <c r="W155" s="138"/>
      <c r="X155" s="138"/>
      <c r="Y155" s="147"/>
      <c r="Z155" s="138"/>
      <c r="AA155" s="156"/>
      <c r="AB155" s="144"/>
    </row>
    <row r="156" spans="1:28" s="18" customFormat="1" ht="22.5">
      <c r="A156" s="143"/>
      <c r="B156" s="143"/>
      <c r="C156" s="143"/>
      <c r="D156" s="143"/>
      <c r="E156" s="143"/>
      <c r="F156" s="143"/>
      <c r="G156" s="143"/>
      <c r="H156" s="143"/>
      <c r="I156" s="136"/>
      <c r="J156" s="136"/>
      <c r="K156" s="136"/>
      <c r="L156" s="136"/>
      <c r="M156" s="136"/>
      <c r="N156" s="136"/>
      <c r="O156" s="136"/>
      <c r="P156" s="136"/>
      <c r="Q156" s="136"/>
      <c r="R156" s="37" t="s">
        <v>75</v>
      </c>
      <c r="S156" s="139" t="s">
        <v>86</v>
      </c>
      <c r="T156" s="138" t="s">
        <v>29</v>
      </c>
      <c r="U156" s="137" t="s">
        <v>29</v>
      </c>
      <c r="V156" s="137" t="s">
        <v>29</v>
      </c>
      <c r="W156" s="138" t="s">
        <v>29</v>
      </c>
      <c r="X156" s="138" t="s">
        <v>29</v>
      </c>
      <c r="Y156" s="146" t="s">
        <v>29</v>
      </c>
      <c r="Z156" s="138" t="s">
        <v>29</v>
      </c>
      <c r="AA156" s="155">
        <v>2023</v>
      </c>
      <c r="AB156" s="144"/>
    </row>
    <row r="157" spans="1:28" s="18" customFormat="1" ht="33.75">
      <c r="A157" s="143"/>
      <c r="B157" s="143"/>
      <c r="C157" s="143"/>
      <c r="D157" s="143"/>
      <c r="E157" s="143"/>
      <c r="F157" s="143"/>
      <c r="G157" s="143"/>
      <c r="H157" s="143"/>
      <c r="I157" s="136"/>
      <c r="J157" s="136"/>
      <c r="K157" s="136"/>
      <c r="L157" s="136"/>
      <c r="M157" s="136"/>
      <c r="N157" s="136"/>
      <c r="O157" s="136"/>
      <c r="P157" s="136"/>
      <c r="Q157" s="136"/>
      <c r="R157" s="37" t="s">
        <v>76</v>
      </c>
      <c r="S157" s="140"/>
      <c r="T157" s="138"/>
      <c r="U157" s="137"/>
      <c r="V157" s="137"/>
      <c r="W157" s="138"/>
      <c r="X157" s="138"/>
      <c r="Y157" s="147"/>
      <c r="Z157" s="138"/>
      <c r="AA157" s="156"/>
      <c r="AB157" s="144"/>
    </row>
    <row r="158" spans="1:28" s="18" customFormat="1" ht="24" customHeight="1">
      <c r="A158" s="143"/>
      <c r="B158" s="143"/>
      <c r="C158" s="143"/>
      <c r="D158" s="143"/>
      <c r="E158" s="143"/>
      <c r="F158" s="143"/>
      <c r="G158" s="143"/>
      <c r="H158" s="143"/>
      <c r="I158" s="136"/>
      <c r="J158" s="136"/>
      <c r="K158" s="136"/>
      <c r="L158" s="136"/>
      <c r="M158" s="136"/>
      <c r="N158" s="136"/>
      <c r="O158" s="136"/>
      <c r="P158" s="136"/>
      <c r="Q158" s="136"/>
      <c r="R158" s="37" t="s">
        <v>102</v>
      </c>
      <c r="S158" s="141" t="s">
        <v>78</v>
      </c>
      <c r="T158" s="138">
        <v>4</v>
      </c>
      <c r="U158" s="137">
        <v>4</v>
      </c>
      <c r="V158" s="137">
        <v>4</v>
      </c>
      <c r="W158" s="138">
        <v>4</v>
      </c>
      <c r="X158" s="138">
        <v>4</v>
      </c>
      <c r="Y158" s="146">
        <v>4</v>
      </c>
      <c r="Z158" s="138">
        <f>SUM(T158:Y159)</f>
        <v>24</v>
      </c>
      <c r="AA158" s="155">
        <v>2023</v>
      </c>
      <c r="AB158" s="144"/>
    </row>
    <row r="159" spans="1:28" s="18" customFormat="1" ht="22.5">
      <c r="A159" s="143"/>
      <c r="B159" s="143"/>
      <c r="C159" s="143"/>
      <c r="D159" s="143"/>
      <c r="E159" s="143"/>
      <c r="F159" s="143"/>
      <c r="G159" s="143"/>
      <c r="H159" s="143"/>
      <c r="I159" s="136"/>
      <c r="J159" s="136"/>
      <c r="K159" s="136"/>
      <c r="L159" s="136"/>
      <c r="M159" s="136"/>
      <c r="N159" s="136"/>
      <c r="O159" s="136"/>
      <c r="P159" s="136"/>
      <c r="Q159" s="136"/>
      <c r="R159" s="37" t="s">
        <v>77</v>
      </c>
      <c r="S159" s="141"/>
      <c r="T159" s="138"/>
      <c r="U159" s="137"/>
      <c r="V159" s="137"/>
      <c r="W159" s="138"/>
      <c r="X159" s="138"/>
      <c r="Y159" s="147"/>
      <c r="Z159" s="138"/>
      <c r="AA159" s="156"/>
      <c r="AB159" s="27"/>
    </row>
    <row r="160" spans="1:28" s="18" customFormat="1" ht="15">
      <c r="A160" s="35"/>
      <c r="B160" s="35"/>
      <c r="C160" s="35"/>
      <c r="D160" s="35"/>
      <c r="E160" s="35"/>
      <c r="F160" s="35"/>
      <c r="G160" s="35"/>
      <c r="H160" s="35"/>
      <c r="I160" s="36"/>
      <c r="J160" s="36"/>
      <c r="K160" s="36"/>
      <c r="L160" s="36"/>
      <c r="M160" s="36"/>
      <c r="N160" s="36"/>
      <c r="O160" s="36"/>
      <c r="P160" s="36"/>
      <c r="Q160" s="36"/>
      <c r="R160" s="40" t="s">
        <v>186</v>
      </c>
      <c r="S160" s="31"/>
      <c r="T160" s="17"/>
      <c r="U160" s="90"/>
      <c r="V160" s="120"/>
      <c r="W160" s="17"/>
      <c r="X160" s="17"/>
      <c r="Y160" s="17"/>
      <c r="Z160" s="17"/>
      <c r="AA160" s="31"/>
      <c r="AB160" s="27"/>
    </row>
    <row r="161" spans="1:28" s="18" customFormat="1" ht="48">
      <c r="A161" s="35"/>
      <c r="B161" s="35"/>
      <c r="C161" s="35"/>
      <c r="D161" s="35"/>
      <c r="E161" s="35"/>
      <c r="F161" s="35"/>
      <c r="G161" s="35"/>
      <c r="H161" s="35"/>
      <c r="I161" s="36"/>
      <c r="J161" s="36"/>
      <c r="K161" s="36"/>
      <c r="L161" s="36"/>
      <c r="M161" s="36"/>
      <c r="N161" s="36"/>
      <c r="O161" s="36"/>
      <c r="P161" s="36"/>
      <c r="Q161" s="36"/>
      <c r="R161" s="40" t="s">
        <v>187</v>
      </c>
      <c r="S161" s="94" t="s">
        <v>149</v>
      </c>
      <c r="T161" s="16">
        <v>0</v>
      </c>
      <c r="U161" s="91">
        <v>0</v>
      </c>
      <c r="V161" s="121">
        <f>V163</f>
        <v>350</v>
      </c>
      <c r="W161" s="16">
        <f>W163</f>
        <v>0</v>
      </c>
      <c r="X161" s="16">
        <f>X163</f>
        <v>0</v>
      </c>
      <c r="Y161" s="16">
        <f>Y163</f>
        <v>0</v>
      </c>
      <c r="Z161" s="16">
        <f>V161+W161+X161+Y161</f>
        <v>350</v>
      </c>
      <c r="AA161" s="95">
        <v>2023</v>
      </c>
      <c r="AB161" s="27"/>
    </row>
    <row r="162" spans="1:28" s="18" customFormat="1" ht="13.5" customHeight="1">
      <c r="A162" s="92"/>
      <c r="B162" s="92"/>
      <c r="C162" s="92"/>
      <c r="D162" s="92"/>
      <c r="E162" s="92"/>
      <c r="F162" s="92"/>
      <c r="G162" s="92"/>
      <c r="H162" s="92"/>
      <c r="I162" s="92"/>
      <c r="J162" s="92"/>
      <c r="K162" s="92"/>
      <c r="L162" s="92"/>
      <c r="M162" s="92"/>
      <c r="N162" s="92"/>
      <c r="O162" s="92"/>
      <c r="P162" s="92"/>
      <c r="Q162" s="92"/>
      <c r="R162" s="41" t="s">
        <v>188</v>
      </c>
      <c r="S162" s="108"/>
      <c r="T162" s="99"/>
      <c r="U162" s="100"/>
      <c r="V162" s="100"/>
      <c r="W162" s="101"/>
      <c r="X162" s="99"/>
      <c r="Y162" s="99"/>
      <c r="Z162" s="99"/>
      <c r="AA162" s="96"/>
      <c r="AB162" s="27"/>
    </row>
    <row r="163" spans="1:28" s="18" customFormat="1" ht="54.75" customHeight="1">
      <c r="A163" s="92"/>
      <c r="B163" s="92"/>
      <c r="C163" s="92"/>
      <c r="D163" s="92"/>
      <c r="E163" s="92"/>
      <c r="F163" s="92"/>
      <c r="G163" s="92"/>
      <c r="H163" s="92"/>
      <c r="I163" s="92"/>
      <c r="J163" s="92"/>
      <c r="K163" s="92"/>
      <c r="L163" s="92"/>
      <c r="M163" s="92"/>
      <c r="N163" s="92"/>
      <c r="O163" s="92"/>
      <c r="P163" s="92"/>
      <c r="Q163" s="92"/>
      <c r="R163" s="93" t="s">
        <v>189</v>
      </c>
      <c r="S163" s="108" t="s">
        <v>149</v>
      </c>
      <c r="T163" s="99">
        <v>0</v>
      </c>
      <c r="U163" s="100">
        <v>0</v>
      </c>
      <c r="V163" s="100">
        <f>V165</f>
        <v>350</v>
      </c>
      <c r="W163" s="101">
        <f>W165</f>
        <v>0</v>
      </c>
      <c r="X163" s="99">
        <f>X165</f>
        <v>0</v>
      </c>
      <c r="Y163" s="99">
        <f>Y165</f>
        <v>0</v>
      </c>
      <c r="Z163" s="99">
        <f>Z165</f>
        <v>350</v>
      </c>
      <c r="AA163" s="96">
        <v>2023</v>
      </c>
      <c r="AB163" s="27"/>
    </row>
    <row r="164" spans="1:28" s="18" customFormat="1" ht="56.25">
      <c r="A164" s="92"/>
      <c r="B164" s="92"/>
      <c r="C164" s="92"/>
      <c r="D164" s="92"/>
      <c r="E164" s="92"/>
      <c r="F164" s="92"/>
      <c r="G164" s="92"/>
      <c r="H164" s="92"/>
      <c r="I164" s="92"/>
      <c r="J164" s="92"/>
      <c r="K164" s="92"/>
      <c r="L164" s="92"/>
      <c r="M164" s="92"/>
      <c r="N164" s="92"/>
      <c r="O164" s="92"/>
      <c r="P164" s="92"/>
      <c r="Q164" s="92"/>
      <c r="R164" s="37" t="s">
        <v>208</v>
      </c>
      <c r="S164" s="108" t="s">
        <v>178</v>
      </c>
      <c r="T164" s="99">
        <v>0</v>
      </c>
      <c r="U164" s="100">
        <v>0</v>
      </c>
      <c r="V164" s="100">
        <v>100</v>
      </c>
      <c r="W164" s="101">
        <v>100</v>
      </c>
      <c r="X164" s="99">
        <v>100</v>
      </c>
      <c r="Y164" s="99">
        <v>100</v>
      </c>
      <c r="Z164" s="99">
        <v>100</v>
      </c>
      <c r="AA164" s="96">
        <v>2023</v>
      </c>
      <c r="AB164" s="27"/>
    </row>
    <row r="165" spans="1:28" s="18" customFormat="1" ht="36.75" customHeight="1">
      <c r="A165" s="106">
        <v>4</v>
      </c>
      <c r="B165" s="106">
        <v>1</v>
      </c>
      <c r="C165" s="106">
        <v>1</v>
      </c>
      <c r="D165" s="106">
        <v>0</v>
      </c>
      <c r="E165" s="106">
        <v>4</v>
      </c>
      <c r="F165" s="106">
        <v>1</v>
      </c>
      <c r="G165" s="106">
        <v>2</v>
      </c>
      <c r="H165" s="106">
        <v>5</v>
      </c>
      <c r="I165" s="106">
        <v>5</v>
      </c>
      <c r="J165" s="106">
        <v>4</v>
      </c>
      <c r="K165" s="106">
        <v>0</v>
      </c>
      <c r="L165" s="106">
        <v>1</v>
      </c>
      <c r="M165" s="106">
        <v>4</v>
      </c>
      <c r="N165" s="106">
        <v>2</v>
      </c>
      <c r="O165" s="106">
        <v>3</v>
      </c>
      <c r="P165" s="106">
        <v>0</v>
      </c>
      <c r="Q165" s="106" t="s">
        <v>107</v>
      </c>
      <c r="R165" s="98" t="s">
        <v>194</v>
      </c>
      <c r="S165" s="108" t="s">
        <v>149</v>
      </c>
      <c r="T165" s="99">
        <v>0</v>
      </c>
      <c r="U165" s="100">
        <v>0</v>
      </c>
      <c r="V165" s="100">
        <v>350</v>
      </c>
      <c r="W165" s="101">
        <v>0</v>
      </c>
      <c r="X165" s="99">
        <v>0</v>
      </c>
      <c r="Y165" s="99">
        <v>0</v>
      </c>
      <c r="Z165" s="99">
        <f>Y165+X165+W165+V165</f>
        <v>350</v>
      </c>
      <c r="AA165" s="96">
        <v>2023</v>
      </c>
      <c r="AB165" s="27"/>
    </row>
    <row r="166" spans="1:27" ht="34.5">
      <c r="A166" s="106"/>
      <c r="B166" s="106"/>
      <c r="C166" s="106"/>
      <c r="D166" s="106"/>
      <c r="E166" s="106"/>
      <c r="F166" s="106"/>
      <c r="G166" s="106"/>
      <c r="H166" s="106"/>
      <c r="I166" s="106"/>
      <c r="J166" s="106"/>
      <c r="K166" s="106"/>
      <c r="L166" s="106"/>
      <c r="M166" s="106"/>
      <c r="N166" s="106"/>
      <c r="O166" s="106"/>
      <c r="P166" s="106"/>
      <c r="Q166" s="106"/>
      <c r="R166" s="98" t="s">
        <v>209</v>
      </c>
      <c r="S166" s="108" t="s">
        <v>197</v>
      </c>
      <c r="T166" s="127">
        <v>0</v>
      </c>
      <c r="U166" s="128">
        <v>0</v>
      </c>
      <c r="V166" s="128">
        <v>1</v>
      </c>
      <c r="W166" s="129">
        <v>1</v>
      </c>
      <c r="X166" s="127">
        <v>1</v>
      </c>
      <c r="Y166" s="127">
        <v>1</v>
      </c>
      <c r="Z166" s="127">
        <v>1</v>
      </c>
      <c r="AA166" s="96">
        <v>2020</v>
      </c>
    </row>
    <row r="167" spans="1:27" ht="57">
      <c r="A167" s="107"/>
      <c r="B167" s="106"/>
      <c r="C167" s="106"/>
      <c r="D167" s="106"/>
      <c r="E167" s="106"/>
      <c r="F167" s="106"/>
      <c r="G167" s="106"/>
      <c r="H167" s="106"/>
      <c r="I167" s="106"/>
      <c r="J167" s="106"/>
      <c r="K167" s="106"/>
      <c r="L167" s="106"/>
      <c r="M167" s="106"/>
      <c r="N167" s="106"/>
      <c r="O167" s="106"/>
      <c r="P167" s="106"/>
      <c r="Q167" s="106"/>
      <c r="R167" s="98" t="s">
        <v>210</v>
      </c>
      <c r="S167" s="108" t="s">
        <v>217</v>
      </c>
      <c r="T167" s="127">
        <v>0</v>
      </c>
      <c r="U167" s="128">
        <v>0</v>
      </c>
      <c r="V167" s="128">
        <v>1</v>
      </c>
      <c r="W167" s="129">
        <v>1</v>
      </c>
      <c r="X167" s="127">
        <v>1</v>
      </c>
      <c r="Y167" s="127">
        <v>1</v>
      </c>
      <c r="Z167" s="127">
        <v>1</v>
      </c>
      <c r="AA167" s="96">
        <v>2020</v>
      </c>
    </row>
    <row r="168" spans="1:27" ht="34.5">
      <c r="A168" s="107"/>
      <c r="B168" s="106"/>
      <c r="C168" s="106"/>
      <c r="D168" s="106"/>
      <c r="E168" s="106"/>
      <c r="F168" s="106"/>
      <c r="G168" s="106"/>
      <c r="H168" s="106"/>
      <c r="I168" s="106"/>
      <c r="J168" s="106"/>
      <c r="K168" s="106"/>
      <c r="L168" s="106"/>
      <c r="M168" s="106"/>
      <c r="N168" s="106"/>
      <c r="O168" s="106"/>
      <c r="P168" s="106"/>
      <c r="Q168" s="106"/>
      <c r="R168" s="98" t="s">
        <v>211</v>
      </c>
      <c r="S168" s="108" t="s">
        <v>204</v>
      </c>
      <c r="T168" s="127">
        <v>0</v>
      </c>
      <c r="U168" s="128">
        <v>0</v>
      </c>
      <c r="V168" s="128">
        <v>3</v>
      </c>
      <c r="W168" s="129">
        <v>0</v>
      </c>
      <c r="X168" s="127">
        <v>0</v>
      </c>
      <c r="Y168" s="127">
        <v>0</v>
      </c>
      <c r="Z168" s="127">
        <v>3</v>
      </c>
      <c r="AA168" s="96">
        <v>2020</v>
      </c>
    </row>
    <row r="169" spans="1:27" ht="34.5">
      <c r="A169" s="107"/>
      <c r="B169" s="106"/>
      <c r="C169" s="106"/>
      <c r="D169" s="106"/>
      <c r="E169" s="106"/>
      <c r="F169" s="106"/>
      <c r="G169" s="106"/>
      <c r="H169" s="106"/>
      <c r="I169" s="106"/>
      <c r="J169" s="106"/>
      <c r="K169" s="106"/>
      <c r="L169" s="106"/>
      <c r="M169" s="106"/>
      <c r="N169" s="106"/>
      <c r="O169" s="106"/>
      <c r="P169" s="106"/>
      <c r="Q169" s="106"/>
      <c r="R169" s="98" t="s">
        <v>212</v>
      </c>
      <c r="S169" s="108" t="s">
        <v>217</v>
      </c>
      <c r="T169" s="127">
        <v>0</v>
      </c>
      <c r="U169" s="128">
        <v>0</v>
      </c>
      <c r="V169" s="128">
        <v>1</v>
      </c>
      <c r="W169" s="129">
        <v>1</v>
      </c>
      <c r="X169" s="127">
        <v>1</v>
      </c>
      <c r="Y169" s="127">
        <v>1</v>
      </c>
      <c r="Z169" s="127">
        <v>1</v>
      </c>
      <c r="AA169" s="96">
        <v>2020</v>
      </c>
    </row>
    <row r="170" spans="1:27" ht="57">
      <c r="A170" s="107"/>
      <c r="B170" s="106"/>
      <c r="C170" s="106"/>
      <c r="D170" s="106"/>
      <c r="E170" s="106"/>
      <c r="F170" s="106"/>
      <c r="G170" s="106"/>
      <c r="H170" s="106"/>
      <c r="I170" s="106"/>
      <c r="J170" s="106"/>
      <c r="K170" s="106"/>
      <c r="L170" s="106"/>
      <c r="M170" s="106"/>
      <c r="N170" s="106"/>
      <c r="O170" s="106"/>
      <c r="P170" s="106"/>
      <c r="Q170" s="106"/>
      <c r="R170" s="98" t="s">
        <v>214</v>
      </c>
      <c r="S170" s="108" t="s">
        <v>178</v>
      </c>
      <c r="T170" s="99">
        <v>0</v>
      </c>
      <c r="U170" s="100">
        <v>0</v>
      </c>
      <c r="V170" s="100">
        <v>100</v>
      </c>
      <c r="W170" s="101">
        <v>100</v>
      </c>
      <c r="X170" s="99">
        <v>100</v>
      </c>
      <c r="Y170" s="99">
        <v>100</v>
      </c>
      <c r="Z170" s="99">
        <v>100</v>
      </c>
      <c r="AA170" s="96">
        <v>2023</v>
      </c>
    </row>
    <row r="171" spans="1:27" ht="45.75">
      <c r="A171" s="107"/>
      <c r="B171" s="106"/>
      <c r="C171" s="106"/>
      <c r="D171" s="106"/>
      <c r="E171" s="106"/>
      <c r="F171" s="106"/>
      <c r="G171" s="106"/>
      <c r="H171" s="106"/>
      <c r="I171" s="106"/>
      <c r="J171" s="106"/>
      <c r="K171" s="106"/>
      <c r="L171" s="106"/>
      <c r="M171" s="106"/>
      <c r="N171" s="106"/>
      <c r="O171" s="106"/>
      <c r="P171" s="106"/>
      <c r="Q171" s="106"/>
      <c r="R171" s="98" t="s">
        <v>213</v>
      </c>
      <c r="S171" s="108" t="s">
        <v>197</v>
      </c>
      <c r="T171" s="99">
        <v>0</v>
      </c>
      <c r="U171" s="100">
        <v>0</v>
      </c>
      <c r="V171" s="100">
        <v>1</v>
      </c>
      <c r="W171" s="101">
        <v>1</v>
      </c>
      <c r="X171" s="99">
        <v>1</v>
      </c>
      <c r="Y171" s="99">
        <v>1</v>
      </c>
      <c r="Z171" s="99">
        <v>1</v>
      </c>
      <c r="AA171" s="96">
        <v>2020</v>
      </c>
    </row>
    <row r="172" spans="1:27" ht="68.25">
      <c r="A172" s="107"/>
      <c r="B172" s="106"/>
      <c r="C172" s="106"/>
      <c r="D172" s="106"/>
      <c r="E172" s="106"/>
      <c r="F172" s="106"/>
      <c r="G172" s="106"/>
      <c r="H172" s="106"/>
      <c r="I172" s="106"/>
      <c r="J172" s="106"/>
      <c r="K172" s="106"/>
      <c r="L172" s="106"/>
      <c r="M172" s="106"/>
      <c r="N172" s="106"/>
      <c r="O172" s="106"/>
      <c r="P172" s="106"/>
      <c r="Q172" s="106"/>
      <c r="R172" s="98" t="s">
        <v>216</v>
      </c>
      <c r="S172" s="108" t="s">
        <v>178</v>
      </c>
      <c r="T172" s="99">
        <v>0</v>
      </c>
      <c r="U172" s="100">
        <v>0</v>
      </c>
      <c r="V172" s="100">
        <v>100</v>
      </c>
      <c r="W172" s="101">
        <v>100</v>
      </c>
      <c r="X172" s="99">
        <v>100</v>
      </c>
      <c r="Y172" s="99">
        <v>100</v>
      </c>
      <c r="Z172" s="99">
        <v>100</v>
      </c>
      <c r="AA172" s="96">
        <v>2023</v>
      </c>
    </row>
    <row r="173" spans="1:27" ht="36.75" customHeight="1">
      <c r="A173" s="107"/>
      <c r="B173" s="106"/>
      <c r="C173" s="106"/>
      <c r="D173" s="106"/>
      <c r="E173" s="106"/>
      <c r="F173" s="106"/>
      <c r="G173" s="106"/>
      <c r="H173" s="106"/>
      <c r="I173" s="106"/>
      <c r="J173" s="106"/>
      <c r="K173" s="106"/>
      <c r="L173" s="106"/>
      <c r="M173" s="106"/>
      <c r="N173" s="106"/>
      <c r="O173" s="106"/>
      <c r="P173" s="106"/>
      <c r="Q173" s="106"/>
      <c r="R173" s="98" t="s">
        <v>215</v>
      </c>
      <c r="S173" s="108" t="s">
        <v>197</v>
      </c>
      <c r="T173" s="99">
        <v>0</v>
      </c>
      <c r="U173" s="100">
        <v>0</v>
      </c>
      <c r="V173" s="100">
        <v>1</v>
      </c>
      <c r="W173" s="101">
        <v>1</v>
      </c>
      <c r="X173" s="99">
        <v>1</v>
      </c>
      <c r="Y173" s="99">
        <v>1</v>
      </c>
      <c r="Z173" s="99">
        <v>1</v>
      </c>
      <c r="AA173" s="96">
        <v>2020</v>
      </c>
    </row>
    <row r="174" spans="1:27" ht="14.25" customHeight="1">
      <c r="A174" s="107"/>
      <c r="B174" s="106"/>
      <c r="C174" s="106"/>
      <c r="D174" s="106"/>
      <c r="E174" s="106"/>
      <c r="F174" s="106"/>
      <c r="G174" s="106"/>
      <c r="H174" s="106"/>
      <c r="I174" s="106"/>
      <c r="J174" s="106"/>
      <c r="K174" s="106"/>
      <c r="L174" s="106"/>
      <c r="M174" s="106"/>
      <c r="N174" s="106"/>
      <c r="O174" s="106"/>
      <c r="P174" s="106"/>
      <c r="Q174" s="106"/>
      <c r="R174" s="40" t="s">
        <v>190</v>
      </c>
      <c r="S174" s="108"/>
      <c r="T174" s="103"/>
      <c r="U174" s="104"/>
      <c r="V174" s="104"/>
      <c r="W174" s="105"/>
      <c r="X174" s="103"/>
      <c r="Y174" s="103"/>
      <c r="Z174" s="103"/>
      <c r="AA174" s="102"/>
    </row>
    <row r="175" spans="1:27" ht="75">
      <c r="A175" s="107"/>
      <c r="B175" s="109"/>
      <c r="C175" s="109"/>
      <c r="D175" s="109"/>
      <c r="E175" s="109"/>
      <c r="F175" s="109"/>
      <c r="G175" s="109"/>
      <c r="H175" s="109"/>
      <c r="I175" s="109"/>
      <c r="J175" s="109"/>
      <c r="K175" s="109"/>
      <c r="L175" s="109"/>
      <c r="M175" s="109"/>
      <c r="N175" s="109"/>
      <c r="O175" s="109"/>
      <c r="P175" s="109"/>
      <c r="Q175" s="109"/>
      <c r="R175" s="115" t="s">
        <v>192</v>
      </c>
      <c r="S175" s="110" t="s">
        <v>149</v>
      </c>
      <c r="T175" s="111">
        <v>0</v>
      </c>
      <c r="U175" s="112">
        <v>0</v>
      </c>
      <c r="V175" s="112">
        <f>V177</f>
        <v>309.9</v>
      </c>
      <c r="W175" s="113">
        <f>W177</f>
        <v>0</v>
      </c>
      <c r="X175" s="111">
        <f>X177</f>
        <v>0</v>
      </c>
      <c r="Y175" s="111">
        <f>Y177</f>
        <v>0</v>
      </c>
      <c r="Z175" s="111">
        <f>Z177</f>
        <v>309.9</v>
      </c>
      <c r="AA175" s="114">
        <v>2020</v>
      </c>
    </row>
    <row r="176" spans="1:27" ht="15">
      <c r="A176" s="96"/>
      <c r="B176" s="96"/>
      <c r="C176" s="96"/>
      <c r="D176" s="96"/>
      <c r="E176" s="96"/>
      <c r="F176" s="96"/>
      <c r="G176" s="96"/>
      <c r="H176" s="96"/>
      <c r="I176" s="96"/>
      <c r="J176" s="96"/>
      <c r="K176" s="96"/>
      <c r="L176" s="96"/>
      <c r="M176" s="96"/>
      <c r="N176" s="96"/>
      <c r="O176" s="96"/>
      <c r="P176" s="96"/>
      <c r="Q176" s="96"/>
      <c r="R176" s="116" t="s">
        <v>191</v>
      </c>
      <c r="S176" s="96"/>
      <c r="T176" s="99"/>
      <c r="U176" s="100"/>
      <c r="V176" s="100"/>
      <c r="W176" s="101"/>
      <c r="X176" s="99"/>
      <c r="Y176" s="99"/>
      <c r="Z176" s="99"/>
      <c r="AA176" s="96"/>
    </row>
    <row r="177" spans="1:27" ht="34.5" customHeight="1">
      <c r="A177" s="96"/>
      <c r="B177" s="96"/>
      <c r="C177" s="96"/>
      <c r="D177" s="96"/>
      <c r="E177" s="96"/>
      <c r="F177" s="96"/>
      <c r="G177" s="96"/>
      <c r="H177" s="96"/>
      <c r="I177" s="96"/>
      <c r="J177" s="96"/>
      <c r="K177" s="96"/>
      <c r="L177" s="96"/>
      <c r="M177" s="96"/>
      <c r="N177" s="96"/>
      <c r="O177" s="96"/>
      <c r="P177" s="96"/>
      <c r="Q177" s="96"/>
      <c r="R177" s="125" t="s">
        <v>193</v>
      </c>
      <c r="S177" s="96"/>
      <c r="T177" s="99">
        <v>0</v>
      </c>
      <c r="U177" s="100">
        <v>0</v>
      </c>
      <c r="V177" s="100">
        <f>V179</f>
        <v>309.9</v>
      </c>
      <c r="W177" s="101">
        <f>W179</f>
        <v>0</v>
      </c>
      <c r="X177" s="99">
        <f>X179</f>
        <v>0</v>
      </c>
      <c r="Y177" s="99">
        <f>Y179</f>
        <v>0</v>
      </c>
      <c r="Z177" s="99">
        <f>Y177+X177+W177+V177</f>
        <v>309.9</v>
      </c>
      <c r="AA177" s="96">
        <v>2020</v>
      </c>
    </row>
    <row r="178" spans="1:27" ht="57" customHeight="1">
      <c r="A178" s="96"/>
      <c r="B178" s="96"/>
      <c r="C178" s="96"/>
      <c r="D178" s="96"/>
      <c r="E178" s="96"/>
      <c r="F178" s="96"/>
      <c r="G178" s="96"/>
      <c r="H178" s="96"/>
      <c r="I178" s="96"/>
      <c r="J178" s="96"/>
      <c r="K178" s="96"/>
      <c r="L178" s="96"/>
      <c r="M178" s="96"/>
      <c r="N178" s="96"/>
      <c r="O178" s="96"/>
      <c r="P178" s="96"/>
      <c r="Q178" s="96"/>
      <c r="R178" s="117" t="s">
        <v>196</v>
      </c>
      <c r="S178" s="97" t="s">
        <v>197</v>
      </c>
      <c r="T178" s="99">
        <v>0</v>
      </c>
      <c r="U178" s="100">
        <v>0</v>
      </c>
      <c r="V178" s="100">
        <v>1</v>
      </c>
      <c r="W178" s="101">
        <v>0</v>
      </c>
      <c r="X178" s="99">
        <v>0</v>
      </c>
      <c r="Y178" s="99">
        <v>0</v>
      </c>
      <c r="Z178" s="99">
        <v>1</v>
      </c>
      <c r="AA178" s="96">
        <v>2020</v>
      </c>
    </row>
    <row r="179" spans="1:27" ht="33.75">
      <c r="A179" s="96">
        <v>4</v>
      </c>
      <c r="B179" s="96">
        <v>1</v>
      </c>
      <c r="C179" s="96">
        <v>1</v>
      </c>
      <c r="D179" s="96">
        <v>0</v>
      </c>
      <c r="E179" s="96">
        <v>1</v>
      </c>
      <c r="F179" s="96">
        <v>1</v>
      </c>
      <c r="G179" s="96">
        <v>3</v>
      </c>
      <c r="H179" s="96">
        <v>5</v>
      </c>
      <c r="I179" s="96">
        <v>5</v>
      </c>
      <c r="J179" s="96">
        <v>5</v>
      </c>
      <c r="K179" s="96">
        <v>0</v>
      </c>
      <c r="L179" s="96">
        <v>1</v>
      </c>
      <c r="M179" s="96">
        <v>5</v>
      </c>
      <c r="N179" s="96">
        <v>4</v>
      </c>
      <c r="O179" s="96">
        <v>6</v>
      </c>
      <c r="P179" s="96">
        <v>9</v>
      </c>
      <c r="Q179" s="96" t="s">
        <v>107</v>
      </c>
      <c r="R179" s="98" t="s">
        <v>198</v>
      </c>
      <c r="S179" s="97" t="s">
        <v>149</v>
      </c>
      <c r="T179" s="99">
        <v>0</v>
      </c>
      <c r="U179" s="100">
        <v>0</v>
      </c>
      <c r="V179" s="100">
        <v>309.9</v>
      </c>
      <c r="W179" s="101">
        <v>0</v>
      </c>
      <c r="X179" s="99">
        <v>0</v>
      </c>
      <c r="Y179" s="99">
        <v>0</v>
      </c>
      <c r="Z179" s="99">
        <f>Y179+X179+W179+V179</f>
        <v>309.9</v>
      </c>
      <c r="AA179" s="96">
        <v>2020</v>
      </c>
    </row>
    <row r="180" spans="1:27" ht="78.75">
      <c r="A180" s="96"/>
      <c r="B180" s="96"/>
      <c r="C180" s="96"/>
      <c r="D180" s="96"/>
      <c r="E180" s="96"/>
      <c r="F180" s="96"/>
      <c r="G180" s="96"/>
      <c r="H180" s="96"/>
      <c r="I180" s="96"/>
      <c r="J180" s="96"/>
      <c r="K180" s="96"/>
      <c r="L180" s="96"/>
      <c r="M180" s="96"/>
      <c r="N180" s="96"/>
      <c r="O180" s="96"/>
      <c r="P180" s="96"/>
      <c r="Q180" s="96"/>
      <c r="R180" s="98" t="s">
        <v>199</v>
      </c>
      <c r="S180" s="97" t="s">
        <v>197</v>
      </c>
      <c r="T180" s="99">
        <v>0</v>
      </c>
      <c r="U180" s="100">
        <v>0</v>
      </c>
      <c r="V180" s="100">
        <v>1</v>
      </c>
      <c r="W180" s="101">
        <v>0</v>
      </c>
      <c r="X180" s="99">
        <v>0</v>
      </c>
      <c r="Y180" s="99">
        <v>0</v>
      </c>
      <c r="Z180" s="99">
        <v>1</v>
      </c>
      <c r="AA180" s="96">
        <v>2020</v>
      </c>
    </row>
    <row r="181" spans="1:27" ht="56.25">
      <c r="A181" s="96"/>
      <c r="B181" s="96"/>
      <c r="C181" s="96"/>
      <c r="D181" s="96"/>
      <c r="E181" s="96"/>
      <c r="F181" s="96"/>
      <c r="G181" s="96"/>
      <c r="H181" s="96"/>
      <c r="I181" s="96"/>
      <c r="J181" s="96"/>
      <c r="K181" s="96"/>
      <c r="L181" s="96"/>
      <c r="M181" s="96"/>
      <c r="N181" s="96"/>
      <c r="O181" s="96"/>
      <c r="P181" s="96"/>
      <c r="Q181" s="96"/>
      <c r="R181" s="98" t="s">
        <v>200</v>
      </c>
      <c r="S181" s="97" t="s">
        <v>197</v>
      </c>
      <c r="T181" s="99">
        <v>0</v>
      </c>
      <c r="U181" s="100">
        <v>0</v>
      </c>
      <c r="V181" s="100">
        <v>1</v>
      </c>
      <c r="W181" s="101">
        <v>0</v>
      </c>
      <c r="X181" s="99">
        <v>0</v>
      </c>
      <c r="Y181" s="99">
        <v>0</v>
      </c>
      <c r="Z181" s="99">
        <v>1</v>
      </c>
      <c r="AA181" s="96">
        <v>2020</v>
      </c>
    </row>
    <row r="182" spans="1:27" ht="15">
      <c r="A182" s="96"/>
      <c r="B182" s="96"/>
      <c r="C182" s="96"/>
      <c r="D182" s="96"/>
      <c r="E182" s="96"/>
      <c r="F182" s="96"/>
      <c r="G182" s="96"/>
      <c r="H182" s="96"/>
      <c r="I182" s="96"/>
      <c r="J182" s="96"/>
      <c r="K182" s="96"/>
      <c r="L182" s="96"/>
      <c r="M182" s="96"/>
      <c r="N182" s="96"/>
      <c r="O182" s="96"/>
      <c r="P182" s="96"/>
      <c r="Q182" s="96"/>
      <c r="R182" s="116" t="s">
        <v>201</v>
      </c>
      <c r="S182" s="96"/>
      <c r="T182" s="99"/>
      <c r="U182" s="100"/>
      <c r="V182" s="100"/>
      <c r="W182" s="101"/>
      <c r="X182" s="99"/>
      <c r="Y182" s="99"/>
      <c r="Z182" s="99"/>
      <c r="AA182" s="96"/>
    </row>
    <row r="183" spans="1:27" ht="80.25" customHeight="1">
      <c r="A183" s="96"/>
      <c r="B183" s="96"/>
      <c r="C183" s="96"/>
      <c r="D183" s="96"/>
      <c r="E183" s="96"/>
      <c r="F183" s="96"/>
      <c r="G183" s="96"/>
      <c r="H183" s="96"/>
      <c r="I183" s="96"/>
      <c r="J183" s="96"/>
      <c r="K183" s="96"/>
      <c r="L183" s="96"/>
      <c r="M183" s="96"/>
      <c r="N183" s="96"/>
      <c r="O183" s="96"/>
      <c r="P183" s="96"/>
      <c r="Q183" s="96"/>
      <c r="R183" s="125" t="s">
        <v>202</v>
      </c>
      <c r="S183" s="97" t="s">
        <v>217</v>
      </c>
      <c r="T183" s="127">
        <v>0</v>
      </c>
      <c r="U183" s="128">
        <v>0</v>
      </c>
      <c r="V183" s="128">
        <v>1</v>
      </c>
      <c r="W183" s="129">
        <v>1</v>
      </c>
      <c r="X183" s="127">
        <v>1</v>
      </c>
      <c r="Y183" s="127">
        <v>1</v>
      </c>
      <c r="Z183" s="127">
        <v>1</v>
      </c>
      <c r="AA183" s="96">
        <v>2020</v>
      </c>
    </row>
    <row r="184" spans="1:27" ht="45">
      <c r="A184" s="96"/>
      <c r="B184" s="96"/>
      <c r="C184" s="96"/>
      <c r="D184" s="96"/>
      <c r="E184" s="96"/>
      <c r="F184" s="96"/>
      <c r="G184" s="96"/>
      <c r="H184" s="96"/>
      <c r="I184" s="96"/>
      <c r="J184" s="96"/>
      <c r="K184" s="96"/>
      <c r="L184" s="96"/>
      <c r="M184" s="96"/>
      <c r="N184" s="96"/>
      <c r="O184" s="96"/>
      <c r="P184" s="96"/>
      <c r="Q184" s="96"/>
      <c r="R184" s="117" t="s">
        <v>218</v>
      </c>
      <c r="S184" s="97" t="s">
        <v>197</v>
      </c>
      <c r="T184" s="127">
        <v>0</v>
      </c>
      <c r="U184" s="128">
        <v>0</v>
      </c>
      <c r="V184" s="128">
        <v>1</v>
      </c>
      <c r="W184" s="129">
        <v>0</v>
      </c>
      <c r="X184" s="127">
        <v>0</v>
      </c>
      <c r="Y184" s="127">
        <v>0</v>
      </c>
      <c r="Z184" s="127">
        <v>1</v>
      </c>
      <c r="AA184" s="96">
        <v>2020</v>
      </c>
    </row>
    <row r="185" spans="1:27" ht="67.5">
      <c r="A185" s="96"/>
      <c r="B185" s="96"/>
      <c r="C185" s="96"/>
      <c r="D185" s="96"/>
      <c r="E185" s="96"/>
      <c r="F185" s="96"/>
      <c r="G185" s="96"/>
      <c r="H185" s="96"/>
      <c r="I185" s="96"/>
      <c r="J185" s="96"/>
      <c r="K185" s="96"/>
      <c r="L185" s="96"/>
      <c r="M185" s="96"/>
      <c r="N185" s="96"/>
      <c r="O185" s="96"/>
      <c r="P185" s="96"/>
      <c r="Q185" s="96"/>
      <c r="R185" s="98" t="s">
        <v>203</v>
      </c>
      <c r="S185" s="97" t="s">
        <v>197</v>
      </c>
      <c r="T185" s="127">
        <v>0</v>
      </c>
      <c r="U185" s="128">
        <v>0</v>
      </c>
      <c r="V185" s="128">
        <v>1</v>
      </c>
      <c r="W185" s="129">
        <v>0</v>
      </c>
      <c r="X185" s="127">
        <v>0</v>
      </c>
      <c r="Y185" s="127">
        <v>0</v>
      </c>
      <c r="Z185" s="127">
        <v>1</v>
      </c>
      <c r="AA185" s="96">
        <v>2020</v>
      </c>
    </row>
    <row r="186" spans="1:27" ht="61.5" customHeight="1">
      <c r="A186" s="96"/>
      <c r="B186" s="96"/>
      <c r="C186" s="96"/>
      <c r="D186" s="96"/>
      <c r="E186" s="96"/>
      <c r="F186" s="96"/>
      <c r="G186" s="96"/>
      <c r="H186" s="96"/>
      <c r="I186" s="96"/>
      <c r="J186" s="96"/>
      <c r="K186" s="96"/>
      <c r="L186" s="96"/>
      <c r="M186" s="96"/>
      <c r="N186" s="96"/>
      <c r="O186" s="96"/>
      <c r="P186" s="96"/>
      <c r="Q186" s="96"/>
      <c r="R186" s="126" t="s">
        <v>205</v>
      </c>
      <c r="S186" s="97" t="s">
        <v>204</v>
      </c>
      <c r="T186" s="99">
        <v>0</v>
      </c>
      <c r="U186" s="100">
        <v>0</v>
      </c>
      <c r="V186" s="100">
        <v>3</v>
      </c>
      <c r="W186" s="101">
        <v>0</v>
      </c>
      <c r="X186" s="99">
        <v>0</v>
      </c>
      <c r="Y186" s="99">
        <v>0</v>
      </c>
      <c r="Z186" s="99">
        <v>3</v>
      </c>
      <c r="AA186" s="96">
        <v>2020</v>
      </c>
    </row>
    <row r="187" spans="1:27" ht="56.25">
      <c r="A187" s="96"/>
      <c r="B187" s="96"/>
      <c r="C187" s="96"/>
      <c r="D187" s="96"/>
      <c r="E187" s="96"/>
      <c r="F187" s="96"/>
      <c r="G187" s="96"/>
      <c r="H187" s="96"/>
      <c r="I187" s="96"/>
      <c r="J187" s="96"/>
      <c r="K187" s="96"/>
      <c r="L187" s="96"/>
      <c r="M187" s="96"/>
      <c r="N187" s="96"/>
      <c r="O187" s="96"/>
      <c r="P187" s="96"/>
      <c r="Q187" s="96"/>
      <c r="R187" s="98" t="s">
        <v>206</v>
      </c>
      <c r="S187" s="97" t="s">
        <v>197</v>
      </c>
      <c r="T187" s="99">
        <v>0</v>
      </c>
      <c r="U187" s="100">
        <v>0</v>
      </c>
      <c r="V187" s="100">
        <v>1</v>
      </c>
      <c r="W187" s="101">
        <v>0</v>
      </c>
      <c r="X187" s="99">
        <v>0</v>
      </c>
      <c r="Y187" s="99">
        <v>0</v>
      </c>
      <c r="Z187" s="99">
        <v>1</v>
      </c>
      <c r="AA187" s="96">
        <v>2020</v>
      </c>
    </row>
    <row r="188" spans="1:27" ht="34.5">
      <c r="A188" s="96"/>
      <c r="B188" s="96"/>
      <c r="C188" s="96"/>
      <c r="D188" s="96"/>
      <c r="E188" s="96"/>
      <c r="F188" s="96"/>
      <c r="G188" s="96"/>
      <c r="H188" s="96"/>
      <c r="I188" s="96"/>
      <c r="J188" s="96"/>
      <c r="K188" s="96"/>
      <c r="L188" s="96"/>
      <c r="M188" s="96"/>
      <c r="N188" s="96"/>
      <c r="O188" s="96"/>
      <c r="P188" s="96"/>
      <c r="Q188" s="96"/>
      <c r="R188" s="98" t="s">
        <v>207</v>
      </c>
      <c r="S188" s="96" t="s">
        <v>204</v>
      </c>
      <c r="T188" s="99">
        <v>0</v>
      </c>
      <c r="U188" s="100">
        <v>0</v>
      </c>
      <c r="V188" s="100">
        <v>4</v>
      </c>
      <c r="W188" s="101">
        <v>0</v>
      </c>
      <c r="X188" s="99">
        <v>0</v>
      </c>
      <c r="Y188" s="99">
        <v>0</v>
      </c>
      <c r="Z188" s="99">
        <v>4</v>
      </c>
      <c r="AA188" s="96">
        <v>2020</v>
      </c>
    </row>
  </sheetData>
  <sheetProtection/>
  <mergeCells count="1201">
    <mergeCell ref="R120:R122"/>
    <mergeCell ref="Z62:Z63"/>
    <mergeCell ref="AA62:AA63"/>
    <mergeCell ref="S62:S63"/>
    <mergeCell ref="T62:T63"/>
    <mergeCell ref="U62:U63"/>
    <mergeCell ref="V62:V63"/>
    <mergeCell ref="W62:W63"/>
    <mergeCell ref="X62:X63"/>
    <mergeCell ref="AA91:AA92"/>
    <mergeCell ref="AA136:AA137"/>
    <mergeCell ref="AA138:AA139"/>
    <mergeCell ref="AA140:AA141"/>
    <mergeCell ref="AA105:AA106"/>
    <mergeCell ref="Y142:Y143"/>
    <mergeCell ref="Z140:Z141"/>
    <mergeCell ref="AA130:AA131"/>
    <mergeCell ref="Y134:Y135"/>
    <mergeCell ref="Z134:Z135"/>
    <mergeCell ref="AA109:AA110"/>
    <mergeCell ref="AA156:AA157"/>
    <mergeCell ref="AA158:AA159"/>
    <mergeCell ref="AA144:AA145"/>
    <mergeCell ref="AA146:AA147"/>
    <mergeCell ref="AA148:AA149"/>
    <mergeCell ref="AA150:AA151"/>
    <mergeCell ref="AA152:AA153"/>
    <mergeCell ref="AA154:AA155"/>
    <mergeCell ref="AA93:AA94"/>
    <mergeCell ref="AA52:AA53"/>
    <mergeCell ref="AA54:AA55"/>
    <mergeCell ref="AA78:AA79"/>
    <mergeCell ref="AA83:AA84"/>
    <mergeCell ref="AA85:AA86"/>
    <mergeCell ref="AA87:AA88"/>
    <mergeCell ref="AA58:AA59"/>
    <mergeCell ref="AA66:AA67"/>
    <mergeCell ref="AA132:AA133"/>
    <mergeCell ref="AA134:AA135"/>
    <mergeCell ref="Y83:Y84"/>
    <mergeCell ref="AA76:AA77"/>
    <mergeCell ref="Y132:Y133"/>
    <mergeCell ref="Y89:Y90"/>
    <mergeCell ref="Y107:Y108"/>
    <mergeCell ref="Y95:Y96"/>
    <mergeCell ref="AA95:AA96"/>
    <mergeCell ref="Y91:Y92"/>
    <mergeCell ref="AA30:AA31"/>
    <mergeCell ref="AA70:AA71"/>
    <mergeCell ref="AA72:AA73"/>
    <mergeCell ref="AA74:AA75"/>
    <mergeCell ref="AA81:AA82"/>
    <mergeCell ref="AA46:AA47"/>
    <mergeCell ref="AA48:AA49"/>
    <mergeCell ref="AA50:AA51"/>
    <mergeCell ref="AA34:AA35"/>
    <mergeCell ref="AA32:AA33"/>
    <mergeCell ref="Y156:Y157"/>
    <mergeCell ref="AA56:AA57"/>
    <mergeCell ref="AA24:AA25"/>
    <mergeCell ref="AA38:AA39"/>
    <mergeCell ref="AA40:AA41"/>
    <mergeCell ref="AA42:AA43"/>
    <mergeCell ref="AA44:AA45"/>
    <mergeCell ref="AA36:AA37"/>
    <mergeCell ref="Y136:Y137"/>
    <mergeCell ref="Y44:Y45"/>
    <mergeCell ref="V28:V29"/>
    <mergeCell ref="Y158:Y159"/>
    <mergeCell ref="Y154:Y155"/>
    <mergeCell ref="Y152:Y153"/>
    <mergeCell ref="Y140:Y141"/>
    <mergeCell ref="Y138:Y139"/>
    <mergeCell ref="Y85:Y86"/>
    <mergeCell ref="Y130:Y131"/>
    <mergeCell ref="Y103:Y104"/>
    <mergeCell ref="Y101:Y102"/>
    <mergeCell ref="Y109:Y110"/>
    <mergeCell ref="U24:U25"/>
    <mergeCell ref="Y56:Y57"/>
    <mergeCell ref="Y76:Y77"/>
    <mergeCell ref="Y50:Y51"/>
    <mergeCell ref="U26:U27"/>
    <mergeCell ref="X42:X43"/>
    <mergeCell ref="W46:W47"/>
    <mergeCell ref="Y36:Y37"/>
    <mergeCell ref="W56:W57"/>
    <mergeCell ref="Y74:Y75"/>
    <mergeCell ref="Y72:Y73"/>
    <mergeCell ref="Y54:Y55"/>
    <mergeCell ref="V76:V77"/>
    <mergeCell ref="W76:W77"/>
    <mergeCell ref="V74:V75"/>
    <mergeCell ref="W74:W75"/>
    <mergeCell ref="Y62:Y63"/>
    <mergeCell ref="Y60:Y61"/>
    <mergeCell ref="V17:V20"/>
    <mergeCell ref="Y70:Y71"/>
    <mergeCell ref="U36:U37"/>
    <mergeCell ref="T40:T41"/>
    <mergeCell ref="W36:W37"/>
    <mergeCell ref="W42:W43"/>
    <mergeCell ref="U46:U47"/>
    <mergeCell ref="V46:V47"/>
    <mergeCell ref="V36:V37"/>
    <mergeCell ref="U56:U57"/>
    <mergeCell ref="T36:T37"/>
    <mergeCell ref="I30:I33"/>
    <mergeCell ref="T13:Y16"/>
    <mergeCell ref="Y17:Y20"/>
    <mergeCell ref="Y24:Y25"/>
    <mergeCell ref="W17:W20"/>
    <mergeCell ref="X17:X20"/>
    <mergeCell ref="U30:U31"/>
    <mergeCell ref="U28:U29"/>
    <mergeCell ref="T30:T31"/>
    <mergeCell ref="T24:T25"/>
    <mergeCell ref="D24:D25"/>
    <mergeCell ref="E24:E25"/>
    <mergeCell ref="D26:D27"/>
    <mergeCell ref="I24:I25"/>
    <mergeCell ref="K24:K25"/>
    <mergeCell ref="J24:J25"/>
    <mergeCell ref="K26:K27"/>
    <mergeCell ref="I26:I27"/>
    <mergeCell ref="S24:S25"/>
    <mergeCell ref="C26:C27"/>
    <mergeCell ref="Q26:Q27"/>
    <mergeCell ref="Q24:Q25"/>
    <mergeCell ref="N24:N25"/>
    <mergeCell ref="O24:O25"/>
    <mergeCell ref="A24:A25"/>
    <mergeCell ref="B24:B25"/>
    <mergeCell ref="A26:A27"/>
    <mergeCell ref="B26:B27"/>
    <mergeCell ref="C24:C25"/>
    <mergeCell ref="S13:S20"/>
    <mergeCell ref="A16:C20"/>
    <mergeCell ref="D16:E20"/>
    <mergeCell ref="M20:Q20"/>
    <mergeCell ref="F16:G20"/>
    <mergeCell ref="H20:I20"/>
    <mergeCell ref="K20:L20"/>
    <mergeCell ref="A13:Q15"/>
    <mergeCell ref="H16:Q19"/>
    <mergeCell ref="R13:R20"/>
    <mergeCell ref="S56:S57"/>
    <mergeCell ref="G26:G27"/>
    <mergeCell ref="O26:O27"/>
    <mergeCell ref="H26:H27"/>
    <mergeCell ref="F26:F27"/>
    <mergeCell ref="F28:F29"/>
    <mergeCell ref="L28:L29"/>
    <mergeCell ref="P28:P29"/>
    <mergeCell ref="G28:G29"/>
    <mergeCell ref="S36:S37"/>
    <mergeCell ref="AA17:AA20"/>
    <mergeCell ref="Z13:AA16"/>
    <mergeCell ref="S52:S53"/>
    <mergeCell ref="T52:T53"/>
    <mergeCell ref="U52:U53"/>
    <mergeCell ref="V52:V53"/>
    <mergeCell ref="W52:W53"/>
    <mergeCell ref="X52:X53"/>
    <mergeCell ref="W26:W27"/>
    <mergeCell ref="U17:U20"/>
    <mergeCell ref="T17:T20"/>
    <mergeCell ref="AB13:AB15"/>
    <mergeCell ref="V24:V25"/>
    <mergeCell ref="W24:W25"/>
    <mergeCell ref="X24:X25"/>
    <mergeCell ref="Z28:Z29"/>
    <mergeCell ref="AB17:AB19"/>
    <mergeCell ref="AB24:AB25"/>
    <mergeCell ref="Z24:Z25"/>
    <mergeCell ref="Z17:Z20"/>
    <mergeCell ref="N26:N27"/>
    <mergeCell ref="M24:M25"/>
    <mergeCell ref="M26:M27"/>
    <mergeCell ref="L24:L25"/>
    <mergeCell ref="E26:E27"/>
    <mergeCell ref="S26:S27"/>
    <mergeCell ref="F24:F25"/>
    <mergeCell ref="H24:H25"/>
    <mergeCell ref="G24:G25"/>
    <mergeCell ref="P24:P25"/>
    <mergeCell ref="H28:H29"/>
    <mergeCell ref="T26:T27"/>
    <mergeCell ref="T28:T29"/>
    <mergeCell ref="V26:V27"/>
    <mergeCell ref="J26:J27"/>
    <mergeCell ref="E28:E29"/>
    <mergeCell ref="K28:K29"/>
    <mergeCell ref="O28:O29"/>
    <mergeCell ref="S28:S29"/>
    <mergeCell ref="L26:L27"/>
    <mergeCell ref="A28:A29"/>
    <mergeCell ref="B28:B29"/>
    <mergeCell ref="C28:C29"/>
    <mergeCell ref="D28:D29"/>
    <mergeCell ref="Q30:Q33"/>
    <mergeCell ref="Q28:Q29"/>
    <mergeCell ref="J28:J29"/>
    <mergeCell ref="M28:M29"/>
    <mergeCell ref="N28:N29"/>
    <mergeCell ref="A30:A33"/>
    <mergeCell ref="AB26:AB27"/>
    <mergeCell ref="Z26:Z27"/>
    <mergeCell ref="AB30:AB33"/>
    <mergeCell ref="W30:W31"/>
    <mergeCell ref="X30:X31"/>
    <mergeCell ref="V30:V31"/>
    <mergeCell ref="Y26:Y27"/>
    <mergeCell ref="AB28:AB29"/>
    <mergeCell ref="X26:X27"/>
    <mergeCell ref="Y30:Y31"/>
    <mergeCell ref="W28:W29"/>
    <mergeCell ref="X28:X29"/>
    <mergeCell ref="Y28:Y29"/>
    <mergeCell ref="AA26:AA27"/>
    <mergeCell ref="AA28:AA29"/>
    <mergeCell ref="B34:B35"/>
    <mergeCell ref="B30:B33"/>
    <mergeCell ref="C30:C33"/>
    <mergeCell ref="D30:D33"/>
    <mergeCell ref="E30:E33"/>
    <mergeCell ref="Z30:Z31"/>
    <mergeCell ref="S30:S31"/>
    <mergeCell ref="Y34:Y35"/>
    <mergeCell ref="E34:E35"/>
    <mergeCell ref="F34:F35"/>
    <mergeCell ref="M34:M35"/>
    <mergeCell ref="I34:I35"/>
    <mergeCell ref="J30:J33"/>
    <mergeCell ref="J34:J35"/>
    <mergeCell ref="F30:F33"/>
    <mergeCell ref="G30:G33"/>
    <mergeCell ref="O34:O35"/>
    <mergeCell ref="A34:A35"/>
    <mergeCell ref="C34:C35"/>
    <mergeCell ref="D34:D35"/>
    <mergeCell ref="Q34:Q35"/>
    <mergeCell ref="P34:P35"/>
    <mergeCell ref="H30:H33"/>
    <mergeCell ref="H34:H35"/>
    <mergeCell ref="N34:N35"/>
    <mergeCell ref="E40:E41"/>
    <mergeCell ref="Q40:Q41"/>
    <mergeCell ref="Z36:Z37"/>
    <mergeCell ref="X36:X37"/>
    <mergeCell ref="G34:G35"/>
    <mergeCell ref="I28:I29"/>
    <mergeCell ref="M30:M33"/>
    <mergeCell ref="N30:N33"/>
    <mergeCell ref="K30:K33"/>
    <mergeCell ref="L30:L33"/>
    <mergeCell ref="K34:K35"/>
    <mergeCell ref="L34:L35"/>
    <mergeCell ref="N40:N41"/>
    <mergeCell ref="T42:T43"/>
    <mergeCell ref="P40:P41"/>
    <mergeCell ref="T34:T35"/>
    <mergeCell ref="S40:S41"/>
    <mergeCell ref="M40:M41"/>
    <mergeCell ref="O40:O41"/>
    <mergeCell ref="S34:S35"/>
    <mergeCell ref="AB40:AB41"/>
    <mergeCell ref="U40:U41"/>
    <mergeCell ref="V40:V41"/>
    <mergeCell ref="W40:W41"/>
    <mergeCell ref="X40:X41"/>
    <mergeCell ref="Z40:Z41"/>
    <mergeCell ref="Y40:Y41"/>
    <mergeCell ref="AB36:AB39"/>
    <mergeCell ref="Y42:Y43"/>
    <mergeCell ref="L40:L41"/>
    <mergeCell ref="K42:K43"/>
    <mergeCell ref="L42:L43"/>
    <mergeCell ref="F40:F41"/>
    <mergeCell ref="G40:G41"/>
    <mergeCell ref="I40:I41"/>
    <mergeCell ref="F42:F43"/>
    <mergeCell ref="J40:J41"/>
    <mergeCell ref="A42:A43"/>
    <mergeCell ref="B42:B43"/>
    <mergeCell ref="C42:C43"/>
    <mergeCell ref="D42:D43"/>
    <mergeCell ref="E42:E43"/>
    <mergeCell ref="H40:H41"/>
    <mergeCell ref="A40:A41"/>
    <mergeCell ref="B40:B41"/>
    <mergeCell ref="C40:C41"/>
    <mergeCell ref="D40:D41"/>
    <mergeCell ref="N42:N43"/>
    <mergeCell ref="J44:J45"/>
    <mergeCell ref="N44:N45"/>
    <mergeCell ref="V44:V45"/>
    <mergeCell ref="K40:K41"/>
    <mergeCell ref="I42:I43"/>
    <mergeCell ref="V42:V43"/>
    <mergeCell ref="Q42:Q43"/>
    <mergeCell ref="U42:U43"/>
    <mergeCell ref="S44:S45"/>
    <mergeCell ref="AB44:AB45"/>
    <mergeCell ref="T46:T47"/>
    <mergeCell ref="Z44:Z45"/>
    <mergeCell ref="G44:G45"/>
    <mergeCell ref="G42:G43"/>
    <mergeCell ref="W44:W45"/>
    <mergeCell ref="X44:X45"/>
    <mergeCell ref="H42:H43"/>
    <mergeCell ref="J42:J43"/>
    <mergeCell ref="M42:M43"/>
    <mergeCell ref="H44:H45"/>
    <mergeCell ref="H46:H47"/>
    <mergeCell ref="N46:N47"/>
    <mergeCell ref="AB42:AB43"/>
    <mergeCell ref="T44:T45"/>
    <mergeCell ref="U44:U45"/>
    <mergeCell ref="P42:P43"/>
    <mergeCell ref="S42:S43"/>
    <mergeCell ref="O42:O43"/>
    <mergeCell ref="Z42:Z43"/>
    <mergeCell ref="S46:S47"/>
    <mergeCell ref="K44:K45"/>
    <mergeCell ref="L44:L45"/>
    <mergeCell ref="P44:P45"/>
    <mergeCell ref="B48:B49"/>
    <mergeCell ref="C48:C49"/>
    <mergeCell ref="D48:D49"/>
    <mergeCell ref="I44:I45"/>
    <mergeCell ref="B46:B47"/>
    <mergeCell ref="O48:O49"/>
    <mergeCell ref="M48:M49"/>
    <mergeCell ref="N48:N49"/>
    <mergeCell ref="M44:M45"/>
    <mergeCell ref="Q48:Q49"/>
    <mergeCell ref="Q44:Q45"/>
    <mergeCell ref="O44:O45"/>
    <mergeCell ref="M46:M47"/>
    <mergeCell ref="A44:A45"/>
    <mergeCell ref="B44:B45"/>
    <mergeCell ref="C44:C45"/>
    <mergeCell ref="D44:D45"/>
    <mergeCell ref="A46:A47"/>
    <mergeCell ref="G46:G47"/>
    <mergeCell ref="C46:C47"/>
    <mergeCell ref="E44:E45"/>
    <mergeCell ref="F46:F47"/>
    <mergeCell ref="F44:F45"/>
    <mergeCell ref="K48:K49"/>
    <mergeCell ref="L48:L49"/>
    <mergeCell ref="O46:O47"/>
    <mergeCell ref="P48:P49"/>
    <mergeCell ref="H48:H49"/>
    <mergeCell ref="E48:E49"/>
    <mergeCell ref="F48:F49"/>
    <mergeCell ref="P46:P47"/>
    <mergeCell ref="K46:K47"/>
    <mergeCell ref="L46:L47"/>
    <mergeCell ref="A48:A49"/>
    <mergeCell ref="D46:D47"/>
    <mergeCell ref="E46:E47"/>
    <mergeCell ref="J48:J49"/>
    <mergeCell ref="I48:I49"/>
    <mergeCell ref="J46:J47"/>
    <mergeCell ref="I46:I47"/>
    <mergeCell ref="G48:G49"/>
    <mergeCell ref="T72:T73"/>
    <mergeCell ref="T54:T55"/>
    <mergeCell ref="X70:X71"/>
    <mergeCell ref="W48:W49"/>
    <mergeCell ref="X48:X49"/>
    <mergeCell ref="X56:X57"/>
    <mergeCell ref="V56:V57"/>
    <mergeCell ref="V48:V49"/>
    <mergeCell ref="X50:X51"/>
    <mergeCell ref="X72:X73"/>
    <mergeCell ref="Z46:Z47"/>
    <mergeCell ref="Q46:Q47"/>
    <mergeCell ref="S50:S51"/>
    <mergeCell ref="T50:T51"/>
    <mergeCell ref="U50:U51"/>
    <mergeCell ref="V50:V51"/>
    <mergeCell ref="S48:S49"/>
    <mergeCell ref="W50:W51"/>
    <mergeCell ref="U48:U49"/>
    <mergeCell ref="T48:T49"/>
    <mergeCell ref="AB48:AB49"/>
    <mergeCell ref="Z50:Z51"/>
    <mergeCell ref="Z70:Z71"/>
    <mergeCell ref="Z48:Z49"/>
    <mergeCell ref="Z56:Z57"/>
    <mergeCell ref="Y52:Y53"/>
    <mergeCell ref="Z52:Z53"/>
    <mergeCell ref="Y48:Y49"/>
    <mergeCell ref="Y58:Y59"/>
    <mergeCell ref="Z58:Z59"/>
    <mergeCell ref="S54:S55"/>
    <mergeCell ref="U54:U55"/>
    <mergeCell ref="G70:G71"/>
    <mergeCell ref="J70:J71"/>
    <mergeCell ref="N70:N71"/>
    <mergeCell ref="L70:L71"/>
    <mergeCell ref="P70:P71"/>
    <mergeCell ref="M70:M71"/>
    <mergeCell ref="O70:O71"/>
    <mergeCell ref="T56:T57"/>
    <mergeCell ref="A72:A73"/>
    <mergeCell ref="M72:M73"/>
    <mergeCell ref="L74:L75"/>
    <mergeCell ref="V54:V55"/>
    <mergeCell ref="W54:W55"/>
    <mergeCell ref="X54:X55"/>
    <mergeCell ref="S70:S71"/>
    <mergeCell ref="T70:T71"/>
    <mergeCell ref="V70:V71"/>
    <mergeCell ref="W70:W71"/>
    <mergeCell ref="A70:A71"/>
    <mergeCell ref="B70:B71"/>
    <mergeCell ref="C70:C71"/>
    <mergeCell ref="D70:D71"/>
    <mergeCell ref="E70:E71"/>
    <mergeCell ref="F70:F71"/>
    <mergeCell ref="H74:H75"/>
    <mergeCell ref="W72:W73"/>
    <mergeCell ref="N72:N73"/>
    <mergeCell ref="E72:E73"/>
    <mergeCell ref="F72:F73"/>
    <mergeCell ref="K72:K73"/>
    <mergeCell ref="L72:L73"/>
    <mergeCell ref="J72:J73"/>
    <mergeCell ref="S74:S75"/>
    <mergeCell ref="U72:U73"/>
    <mergeCell ref="G72:G73"/>
    <mergeCell ref="H72:H73"/>
    <mergeCell ref="I72:I73"/>
    <mergeCell ref="H70:H71"/>
    <mergeCell ref="I70:I71"/>
    <mergeCell ref="B72:B73"/>
    <mergeCell ref="C72:C73"/>
    <mergeCell ref="D72:D73"/>
    <mergeCell ref="I74:I75"/>
    <mergeCell ref="Q70:Q71"/>
    <mergeCell ref="V72:V73"/>
    <mergeCell ref="Q72:Q73"/>
    <mergeCell ref="O72:O73"/>
    <mergeCell ref="S72:S73"/>
    <mergeCell ref="K70:K71"/>
    <mergeCell ref="U70:U71"/>
    <mergeCell ref="J74:J75"/>
    <mergeCell ref="M74:M75"/>
    <mergeCell ref="A74:A75"/>
    <mergeCell ref="B74:B75"/>
    <mergeCell ref="G74:G75"/>
    <mergeCell ref="C74:C75"/>
    <mergeCell ref="D74:D75"/>
    <mergeCell ref="E74:E75"/>
    <mergeCell ref="F74:F75"/>
    <mergeCell ref="N74:N75"/>
    <mergeCell ref="O74:O75"/>
    <mergeCell ref="K74:K75"/>
    <mergeCell ref="U76:U77"/>
    <mergeCell ref="N76:N77"/>
    <mergeCell ref="K76:K77"/>
    <mergeCell ref="L76:L77"/>
    <mergeCell ref="U74:U75"/>
    <mergeCell ref="Q76:Q77"/>
    <mergeCell ref="Q74:Q75"/>
    <mergeCell ref="T74:T75"/>
    <mergeCell ref="T76:T77"/>
    <mergeCell ref="J81:J82"/>
    <mergeCell ref="Z81:Z82"/>
    <mergeCell ref="A81:A82"/>
    <mergeCell ref="B81:B82"/>
    <mergeCell ref="J76:J77"/>
    <mergeCell ref="M76:M77"/>
    <mergeCell ref="W81:W82"/>
    <mergeCell ref="H76:H77"/>
    <mergeCell ref="I76:I77"/>
    <mergeCell ref="A76:A77"/>
    <mergeCell ref="B76:B77"/>
    <mergeCell ref="C76:C77"/>
    <mergeCell ref="D76:D77"/>
    <mergeCell ref="G76:G77"/>
    <mergeCell ref="E76:E77"/>
    <mergeCell ref="F76:F77"/>
    <mergeCell ref="Q83:Q84"/>
    <mergeCell ref="H81:H82"/>
    <mergeCell ref="J83:J84"/>
    <mergeCell ref="L81:L82"/>
    <mergeCell ref="I81:I82"/>
    <mergeCell ref="Q81:Q82"/>
    <mergeCell ref="M81:M82"/>
    <mergeCell ref="O83:O84"/>
    <mergeCell ref="N81:N82"/>
    <mergeCell ref="C81:C82"/>
    <mergeCell ref="D81:D82"/>
    <mergeCell ref="E81:E82"/>
    <mergeCell ref="F81:F82"/>
    <mergeCell ref="G81:G82"/>
    <mergeCell ref="X83:X84"/>
    <mergeCell ref="S81:S82"/>
    <mergeCell ref="T81:T82"/>
    <mergeCell ref="X81:X82"/>
    <mergeCell ref="V83:V84"/>
    <mergeCell ref="A83:A84"/>
    <mergeCell ref="B83:B84"/>
    <mergeCell ref="K81:K82"/>
    <mergeCell ref="P81:P82"/>
    <mergeCell ref="AB85:AB86"/>
    <mergeCell ref="V85:V86"/>
    <mergeCell ref="N85:N86"/>
    <mergeCell ref="AB83:AB84"/>
    <mergeCell ref="X85:X86"/>
    <mergeCell ref="Z83:Z84"/>
    <mergeCell ref="Q85:Q86"/>
    <mergeCell ref="S85:S86"/>
    <mergeCell ref="T85:T86"/>
    <mergeCell ref="A85:A86"/>
    <mergeCell ref="B85:B86"/>
    <mergeCell ref="G85:G86"/>
    <mergeCell ref="P85:P86"/>
    <mergeCell ref="O85:O86"/>
    <mergeCell ref="D85:D86"/>
    <mergeCell ref="E85:E86"/>
    <mergeCell ref="C83:C84"/>
    <mergeCell ref="I85:I86"/>
    <mergeCell ref="J85:J86"/>
    <mergeCell ref="H85:H86"/>
    <mergeCell ref="G83:G84"/>
    <mergeCell ref="H83:H84"/>
    <mergeCell ref="C85:C86"/>
    <mergeCell ref="F85:F86"/>
    <mergeCell ref="I83:I84"/>
    <mergeCell ref="D83:D84"/>
    <mergeCell ref="A87:A88"/>
    <mergeCell ref="N83:N84"/>
    <mergeCell ref="E83:E84"/>
    <mergeCell ref="F83:F84"/>
    <mergeCell ref="B87:B88"/>
    <mergeCell ref="C87:C88"/>
    <mergeCell ref="D87:D88"/>
    <mergeCell ref="J89:J90"/>
    <mergeCell ref="K89:K90"/>
    <mergeCell ref="I87:I88"/>
    <mergeCell ref="M85:M86"/>
    <mergeCell ref="K85:K86"/>
    <mergeCell ref="L85:L86"/>
    <mergeCell ref="M89:M90"/>
    <mergeCell ref="A89:A90"/>
    <mergeCell ref="B89:B90"/>
    <mergeCell ref="C89:C90"/>
    <mergeCell ref="D89:D90"/>
    <mergeCell ref="E89:E90"/>
    <mergeCell ref="I89:I90"/>
    <mergeCell ref="F89:F90"/>
    <mergeCell ref="G89:G90"/>
    <mergeCell ref="H89:H90"/>
    <mergeCell ref="G87:G88"/>
    <mergeCell ref="AB87:AB88"/>
    <mergeCell ref="Y87:Y88"/>
    <mergeCell ref="E87:E88"/>
    <mergeCell ref="F87:F88"/>
    <mergeCell ref="N87:N88"/>
    <mergeCell ref="M87:M88"/>
    <mergeCell ref="H87:H88"/>
    <mergeCell ref="V87:V88"/>
    <mergeCell ref="W87:W88"/>
    <mergeCell ref="U87:U88"/>
    <mergeCell ref="J87:J88"/>
    <mergeCell ref="P87:P88"/>
    <mergeCell ref="K87:K88"/>
    <mergeCell ref="T87:T88"/>
    <mergeCell ref="N89:N90"/>
    <mergeCell ref="O89:O90"/>
    <mergeCell ref="Q87:Q88"/>
    <mergeCell ref="S87:S88"/>
    <mergeCell ref="O87:O88"/>
    <mergeCell ref="L101:L102"/>
    <mergeCell ref="X87:X88"/>
    <mergeCell ref="L87:L88"/>
    <mergeCell ref="L89:L90"/>
    <mergeCell ref="T103:T104"/>
    <mergeCell ref="U103:U104"/>
    <mergeCell ref="T89:T90"/>
    <mergeCell ref="X89:X90"/>
    <mergeCell ref="V103:V104"/>
    <mergeCell ref="W103:W104"/>
    <mergeCell ref="AB105:AB106"/>
    <mergeCell ref="AB107:AB108"/>
    <mergeCell ref="AA101:AA102"/>
    <mergeCell ref="AA103:AA104"/>
    <mergeCell ref="AB89:AB90"/>
    <mergeCell ref="P101:P102"/>
    <mergeCell ref="Q89:Q90"/>
    <mergeCell ref="U89:U90"/>
    <mergeCell ref="S89:S90"/>
    <mergeCell ref="Q103:Q104"/>
    <mergeCell ref="M101:M102"/>
    <mergeCell ref="T91:T92"/>
    <mergeCell ref="U91:U92"/>
    <mergeCell ref="V91:V92"/>
    <mergeCell ref="W91:W92"/>
    <mergeCell ref="W89:W90"/>
    <mergeCell ref="V89:V90"/>
    <mergeCell ref="R92:R94"/>
    <mergeCell ref="S91:S94"/>
    <mergeCell ref="W101:W102"/>
    <mergeCell ref="N101:N102"/>
    <mergeCell ref="Z103:Z104"/>
    <mergeCell ref="Z89:Z90"/>
    <mergeCell ref="Z101:Z102"/>
    <mergeCell ref="AA89:AA90"/>
    <mergeCell ref="Z95:Z96"/>
    <mergeCell ref="S103:S104"/>
    <mergeCell ref="T97:T100"/>
    <mergeCell ref="U97:U100"/>
    <mergeCell ref="V97:V100"/>
    <mergeCell ref="P89:P90"/>
    <mergeCell ref="Q101:Q102"/>
    <mergeCell ref="S95:S96"/>
    <mergeCell ref="R97:R98"/>
    <mergeCell ref="S97:S100"/>
    <mergeCell ref="E105:E106"/>
    <mergeCell ref="K101:K102"/>
    <mergeCell ref="O101:O102"/>
    <mergeCell ref="P103:P104"/>
    <mergeCell ref="F103:F104"/>
    <mergeCell ref="A103:A104"/>
    <mergeCell ref="B103:B104"/>
    <mergeCell ref="C103:C104"/>
    <mergeCell ref="D103:D104"/>
    <mergeCell ref="G101:G102"/>
    <mergeCell ref="N103:N104"/>
    <mergeCell ref="H101:H102"/>
    <mergeCell ref="I103:I104"/>
    <mergeCell ref="A101:A102"/>
    <mergeCell ref="B101:B102"/>
    <mergeCell ref="C101:C102"/>
    <mergeCell ref="D101:D102"/>
    <mergeCell ref="E101:E102"/>
    <mergeCell ref="F101:F102"/>
    <mergeCell ref="I101:I102"/>
    <mergeCell ref="J101:J102"/>
    <mergeCell ref="K103:K104"/>
    <mergeCell ref="L103:L104"/>
    <mergeCell ref="I105:I106"/>
    <mergeCell ref="H103:H104"/>
    <mergeCell ref="G105:G106"/>
    <mergeCell ref="H105:H106"/>
    <mergeCell ref="K105:K106"/>
    <mergeCell ref="J105:J106"/>
    <mergeCell ref="J103:J104"/>
    <mergeCell ref="O103:O104"/>
    <mergeCell ref="A105:A106"/>
    <mergeCell ref="B105:B106"/>
    <mergeCell ref="C105:C106"/>
    <mergeCell ref="D105:D106"/>
    <mergeCell ref="G103:G104"/>
    <mergeCell ref="L105:L106"/>
    <mergeCell ref="M103:M104"/>
    <mergeCell ref="F105:F106"/>
    <mergeCell ref="E103:E104"/>
    <mergeCell ref="N105:N106"/>
    <mergeCell ref="O105:O106"/>
    <mergeCell ref="Q107:Q108"/>
    <mergeCell ref="W105:W106"/>
    <mergeCell ref="M105:M106"/>
    <mergeCell ref="W107:W108"/>
    <mergeCell ref="P105:P106"/>
    <mergeCell ref="T105:T106"/>
    <mergeCell ref="U107:U108"/>
    <mergeCell ref="V107:V108"/>
    <mergeCell ref="H107:H108"/>
    <mergeCell ref="J107:J108"/>
    <mergeCell ref="M107:M108"/>
    <mergeCell ref="N107:N108"/>
    <mergeCell ref="O107:O108"/>
    <mergeCell ref="I109:I110"/>
    <mergeCell ref="I107:I108"/>
    <mergeCell ref="N109:N110"/>
    <mergeCell ref="G107:G108"/>
    <mergeCell ref="A109:A110"/>
    <mergeCell ref="B109:B110"/>
    <mergeCell ref="C109:C110"/>
    <mergeCell ref="D109:D110"/>
    <mergeCell ref="E109:E110"/>
    <mergeCell ref="F109:F110"/>
    <mergeCell ref="C107:C108"/>
    <mergeCell ref="A130:A131"/>
    <mergeCell ref="B130:B131"/>
    <mergeCell ref="C130:C131"/>
    <mergeCell ref="D130:D131"/>
    <mergeCell ref="F132:F133"/>
    <mergeCell ref="E107:E108"/>
    <mergeCell ref="F107:F108"/>
    <mergeCell ref="D107:D108"/>
    <mergeCell ref="A107:A108"/>
    <mergeCell ref="B107:B108"/>
    <mergeCell ref="E130:E131"/>
    <mergeCell ref="W109:W110"/>
    <mergeCell ref="G130:G131"/>
    <mergeCell ref="T109:T110"/>
    <mergeCell ref="H130:H131"/>
    <mergeCell ref="I130:I131"/>
    <mergeCell ref="G109:G110"/>
    <mergeCell ref="N130:N131"/>
    <mergeCell ref="O130:O131"/>
    <mergeCell ref="L109:L110"/>
    <mergeCell ref="A134:A135"/>
    <mergeCell ref="B134:B135"/>
    <mergeCell ref="C134:C135"/>
    <mergeCell ref="D134:D135"/>
    <mergeCell ref="H109:H110"/>
    <mergeCell ref="A132:A133"/>
    <mergeCell ref="B132:B133"/>
    <mergeCell ref="C132:C133"/>
    <mergeCell ref="D132:D133"/>
    <mergeCell ref="F130:F131"/>
    <mergeCell ref="E134:E135"/>
    <mergeCell ref="I132:I133"/>
    <mergeCell ref="M130:M131"/>
    <mergeCell ref="H132:H133"/>
    <mergeCell ref="J109:J110"/>
    <mergeCell ref="K130:K131"/>
    <mergeCell ref="M109:M110"/>
    <mergeCell ref="J130:J131"/>
    <mergeCell ref="K109:K110"/>
    <mergeCell ref="E132:E133"/>
    <mergeCell ref="F134:F135"/>
    <mergeCell ref="G134:G135"/>
    <mergeCell ref="H134:H135"/>
    <mergeCell ref="I134:I135"/>
    <mergeCell ref="N134:N135"/>
    <mergeCell ref="O134:O135"/>
    <mergeCell ref="G132:G133"/>
    <mergeCell ref="AB133:AB134"/>
    <mergeCell ref="W132:W133"/>
    <mergeCell ref="AB135:AB136"/>
    <mergeCell ref="X134:X135"/>
    <mergeCell ref="V132:V133"/>
    <mergeCell ref="S134:S135"/>
    <mergeCell ref="T134:T135"/>
    <mergeCell ref="U134:U135"/>
    <mergeCell ref="M132:M133"/>
    <mergeCell ref="T136:T137"/>
    <mergeCell ref="S132:S133"/>
    <mergeCell ref="J132:J133"/>
    <mergeCell ref="W136:W137"/>
    <mergeCell ref="V134:V135"/>
    <mergeCell ref="W134:W135"/>
    <mergeCell ref="J134:J135"/>
    <mergeCell ref="M134:M135"/>
    <mergeCell ref="Q134:Q135"/>
    <mergeCell ref="P134:P135"/>
    <mergeCell ref="N132:N133"/>
    <mergeCell ref="K132:K133"/>
    <mergeCell ref="L134:L135"/>
    <mergeCell ref="L132:L133"/>
    <mergeCell ref="T132:T133"/>
    <mergeCell ref="O132:O133"/>
    <mergeCell ref="Q132:Q133"/>
    <mergeCell ref="K134:K135"/>
    <mergeCell ref="G136:G137"/>
    <mergeCell ref="X138:X139"/>
    <mergeCell ref="A136:A137"/>
    <mergeCell ref="B136:B137"/>
    <mergeCell ref="C136:C137"/>
    <mergeCell ref="X136:X137"/>
    <mergeCell ref="O136:O137"/>
    <mergeCell ref="Q136:Q137"/>
    <mergeCell ref="S136:S137"/>
    <mergeCell ref="U136:U137"/>
    <mergeCell ref="A138:A139"/>
    <mergeCell ref="B138:B139"/>
    <mergeCell ref="C138:C139"/>
    <mergeCell ref="D138:D139"/>
    <mergeCell ref="H136:H137"/>
    <mergeCell ref="N136:N137"/>
    <mergeCell ref="L136:L137"/>
    <mergeCell ref="K136:K137"/>
    <mergeCell ref="I136:I137"/>
    <mergeCell ref="M136:M137"/>
    <mergeCell ref="AB137:AB138"/>
    <mergeCell ref="Z138:Z139"/>
    <mergeCell ref="Z136:Z137"/>
    <mergeCell ref="D136:D137"/>
    <mergeCell ref="E136:E137"/>
    <mergeCell ref="F136:F137"/>
    <mergeCell ref="O138:O139"/>
    <mergeCell ref="U138:U139"/>
    <mergeCell ref="W138:W139"/>
    <mergeCell ref="S138:S139"/>
    <mergeCell ref="AB141:AB142"/>
    <mergeCell ref="AB139:AB140"/>
    <mergeCell ref="X140:X141"/>
    <mergeCell ref="Q140:Q141"/>
    <mergeCell ref="S140:S141"/>
    <mergeCell ref="T140:T141"/>
    <mergeCell ref="U140:U141"/>
    <mergeCell ref="V140:V141"/>
    <mergeCell ref="V138:V139"/>
    <mergeCell ref="T138:T139"/>
    <mergeCell ref="A142:A143"/>
    <mergeCell ref="B142:B143"/>
    <mergeCell ref="C142:C143"/>
    <mergeCell ref="H142:H143"/>
    <mergeCell ref="AB143:AB144"/>
    <mergeCell ref="T142:T143"/>
    <mergeCell ref="U142:U143"/>
    <mergeCell ref="V142:V143"/>
    <mergeCell ref="W142:W143"/>
    <mergeCell ref="Z142:Z143"/>
    <mergeCell ref="X142:X143"/>
    <mergeCell ref="AA142:AA143"/>
    <mergeCell ref="G140:G141"/>
    <mergeCell ref="A140:A141"/>
    <mergeCell ref="B140:B141"/>
    <mergeCell ref="C140:C141"/>
    <mergeCell ref="D140:D141"/>
    <mergeCell ref="J140:J141"/>
    <mergeCell ref="H140:H141"/>
    <mergeCell ref="I140:I141"/>
    <mergeCell ref="E140:E141"/>
    <mergeCell ref="F140:F141"/>
    <mergeCell ref="A144:A145"/>
    <mergeCell ref="B144:B145"/>
    <mergeCell ref="C144:C145"/>
    <mergeCell ref="D144:D145"/>
    <mergeCell ref="E144:E145"/>
    <mergeCell ref="F144:F145"/>
    <mergeCell ref="D142:D143"/>
    <mergeCell ref="E142:E143"/>
    <mergeCell ref="T144:T145"/>
    <mergeCell ref="U144:U145"/>
    <mergeCell ref="S142:S143"/>
    <mergeCell ref="J142:J143"/>
    <mergeCell ref="H144:H145"/>
    <mergeCell ref="I142:I143"/>
    <mergeCell ref="P142:P143"/>
    <mergeCell ref="O142:O143"/>
    <mergeCell ref="I144:I145"/>
    <mergeCell ref="J144:J145"/>
    <mergeCell ref="AB145:AB146"/>
    <mergeCell ref="N144:N145"/>
    <mergeCell ref="Q144:Q145"/>
    <mergeCell ref="K144:K145"/>
    <mergeCell ref="L144:L145"/>
    <mergeCell ref="M144:M145"/>
    <mergeCell ref="O144:O145"/>
    <mergeCell ref="Y144:Y145"/>
    <mergeCell ref="Z144:Z145"/>
    <mergeCell ref="P144:P145"/>
    <mergeCell ref="F142:F143"/>
    <mergeCell ref="G142:G143"/>
    <mergeCell ref="AB147:AB148"/>
    <mergeCell ref="U146:U147"/>
    <mergeCell ref="G146:G147"/>
    <mergeCell ref="Y146:Y147"/>
    <mergeCell ref="N142:N143"/>
    <mergeCell ref="K142:K143"/>
    <mergeCell ref="O146:O147"/>
    <mergeCell ref="X146:X147"/>
    <mergeCell ref="B146:B147"/>
    <mergeCell ref="F146:F147"/>
    <mergeCell ref="G144:G145"/>
    <mergeCell ref="M148:M149"/>
    <mergeCell ref="M146:M147"/>
    <mergeCell ref="H146:H147"/>
    <mergeCell ref="J146:J147"/>
    <mergeCell ref="C146:C147"/>
    <mergeCell ref="F148:F149"/>
    <mergeCell ref="AB149:AB150"/>
    <mergeCell ref="T150:T151"/>
    <mergeCell ref="A148:A149"/>
    <mergeCell ref="B148:B149"/>
    <mergeCell ref="C148:C149"/>
    <mergeCell ref="D148:D149"/>
    <mergeCell ref="E148:E149"/>
    <mergeCell ref="J148:J149"/>
    <mergeCell ref="Y150:Y151"/>
    <mergeCell ref="Y148:Y149"/>
    <mergeCell ref="X148:X149"/>
    <mergeCell ref="S148:S149"/>
    <mergeCell ref="K150:K151"/>
    <mergeCell ref="L150:L151"/>
    <mergeCell ref="H150:H151"/>
    <mergeCell ref="AB153:AB154"/>
    <mergeCell ref="AB151:AB152"/>
    <mergeCell ref="U148:U149"/>
    <mergeCell ref="X150:X151"/>
    <mergeCell ref="Z148:Z149"/>
    <mergeCell ref="W148:W149"/>
    <mergeCell ref="D146:D147"/>
    <mergeCell ref="E146:E147"/>
    <mergeCell ref="K148:K149"/>
    <mergeCell ref="H148:H149"/>
    <mergeCell ref="I148:I149"/>
    <mergeCell ref="K146:K147"/>
    <mergeCell ref="I146:I147"/>
    <mergeCell ref="G148:G149"/>
    <mergeCell ref="U152:U153"/>
    <mergeCell ref="V152:V153"/>
    <mergeCell ref="N150:N151"/>
    <mergeCell ref="P152:P153"/>
    <mergeCell ref="O150:O151"/>
    <mergeCell ref="O152:O153"/>
    <mergeCell ref="N152:N153"/>
    <mergeCell ref="V150:V151"/>
    <mergeCell ref="Q150:Q151"/>
    <mergeCell ref="S152:S153"/>
    <mergeCell ref="Q152:Q153"/>
    <mergeCell ref="S150:S151"/>
    <mergeCell ref="N154:N155"/>
    <mergeCell ref="O148:O149"/>
    <mergeCell ref="M152:M153"/>
    <mergeCell ref="O154:O155"/>
    <mergeCell ref="Q154:Q155"/>
    <mergeCell ref="A152:A153"/>
    <mergeCell ref="B152:B153"/>
    <mergeCell ref="C152:C153"/>
    <mergeCell ref="I154:I155"/>
    <mergeCell ref="F150:F151"/>
    <mergeCell ref="G150:G151"/>
    <mergeCell ref="D152:D153"/>
    <mergeCell ref="H152:H153"/>
    <mergeCell ref="E150:E151"/>
    <mergeCell ref="G152:G153"/>
    <mergeCell ref="AB155:AB156"/>
    <mergeCell ref="S154:S155"/>
    <mergeCell ref="G158:G159"/>
    <mergeCell ref="G154:G155"/>
    <mergeCell ref="H154:H155"/>
    <mergeCell ref="W156:W157"/>
    <mergeCell ref="Z156:Z157"/>
    <mergeCell ref="L156:L157"/>
    <mergeCell ref="AB157:AB158"/>
    <mergeCell ref="W154:W155"/>
    <mergeCell ref="X154:X155"/>
    <mergeCell ref="O156:O157"/>
    <mergeCell ref="X156:X157"/>
    <mergeCell ref="T156:T157"/>
    <mergeCell ref="U156:U157"/>
    <mergeCell ref="V156:V157"/>
    <mergeCell ref="U154:U155"/>
    <mergeCell ref="P154:P155"/>
    <mergeCell ref="P156:P157"/>
    <mergeCell ref="S156:S157"/>
    <mergeCell ref="F158:F159"/>
    <mergeCell ref="J158:J159"/>
    <mergeCell ref="L158:L159"/>
    <mergeCell ref="H156:H157"/>
    <mergeCell ref="V154:V155"/>
    <mergeCell ref="M154:M155"/>
    <mergeCell ref="L154:L155"/>
    <mergeCell ref="K154:K155"/>
    <mergeCell ref="U158:U159"/>
    <mergeCell ref="V158:V159"/>
    <mergeCell ref="W158:W159"/>
    <mergeCell ref="J156:J157"/>
    <mergeCell ref="A158:A159"/>
    <mergeCell ref="B158:B159"/>
    <mergeCell ref="C158:C159"/>
    <mergeCell ref="D158:D159"/>
    <mergeCell ref="E158:E159"/>
    <mergeCell ref="I158:I159"/>
    <mergeCell ref="H158:H159"/>
    <mergeCell ref="K158:K159"/>
    <mergeCell ref="Z152:Z153"/>
    <mergeCell ref="S146:S147"/>
    <mergeCell ref="W152:W153"/>
    <mergeCell ref="S144:S145"/>
    <mergeCell ref="W144:W145"/>
    <mergeCell ref="X144:X145"/>
    <mergeCell ref="T152:T153"/>
    <mergeCell ref="X152:X153"/>
    <mergeCell ref="W150:W151"/>
    <mergeCell ref="V144:V145"/>
    <mergeCell ref="X158:X159"/>
    <mergeCell ref="Z158:Z159"/>
    <mergeCell ref="N146:N147"/>
    <mergeCell ref="Z154:Z155"/>
    <mergeCell ref="Z146:Z147"/>
    <mergeCell ref="P146:P147"/>
    <mergeCell ref="Z150:Z151"/>
    <mergeCell ref="N158:N159"/>
    <mergeCell ref="T158:T159"/>
    <mergeCell ref="S158:S159"/>
    <mergeCell ref="M156:M157"/>
    <mergeCell ref="K156:K157"/>
    <mergeCell ref="Q158:Q159"/>
    <mergeCell ref="P158:P159"/>
    <mergeCell ref="M158:M159"/>
    <mergeCell ref="Q156:Q157"/>
    <mergeCell ref="N156:N157"/>
    <mergeCell ref="T154:T155"/>
    <mergeCell ref="O158:O159"/>
    <mergeCell ref="W1:AA1"/>
    <mergeCell ref="I6:AN6"/>
    <mergeCell ref="I7:AN7"/>
    <mergeCell ref="I8:T8"/>
    <mergeCell ref="I10:U10"/>
    <mergeCell ref="A2:AA2"/>
    <mergeCell ref="A3:AA3"/>
    <mergeCell ref="A4:AA4"/>
    <mergeCell ref="X132:X133"/>
    <mergeCell ref="Z132:Z133"/>
    <mergeCell ref="Z76:Z77"/>
    <mergeCell ref="X109:X110"/>
    <mergeCell ref="Z109:Z110"/>
    <mergeCell ref="Z130:Z131"/>
    <mergeCell ref="X107:X108"/>
    <mergeCell ref="X130:X131"/>
    <mergeCell ref="Z85:Z86"/>
    <mergeCell ref="Y81:Y82"/>
    <mergeCell ref="U85:U86"/>
    <mergeCell ref="W83:W84"/>
    <mergeCell ref="W85:W86"/>
    <mergeCell ref="U83:U84"/>
    <mergeCell ref="X46:X47"/>
    <mergeCell ref="I9:T9"/>
    <mergeCell ref="W34:W35"/>
    <mergeCell ref="M83:M84"/>
    <mergeCell ref="K83:K84"/>
    <mergeCell ref="L83:L84"/>
    <mergeCell ref="AB74:AB75"/>
    <mergeCell ref="X76:X77"/>
    <mergeCell ref="Z74:Z75"/>
    <mergeCell ref="AB76:AB77"/>
    <mergeCell ref="AB34:AB35"/>
    <mergeCell ref="Z72:Z73"/>
    <mergeCell ref="AB72:AB73"/>
    <mergeCell ref="X74:X75"/>
    <mergeCell ref="AB70:AB71"/>
    <mergeCell ref="Y46:Y47"/>
    <mergeCell ref="O81:O82"/>
    <mergeCell ref="O76:O77"/>
    <mergeCell ref="P76:P77"/>
    <mergeCell ref="P72:P73"/>
    <mergeCell ref="P74:P75"/>
    <mergeCell ref="P30:P33"/>
    <mergeCell ref="P26:P27"/>
    <mergeCell ref="Z105:Z106"/>
    <mergeCell ref="Z34:Z35"/>
    <mergeCell ref="X105:X106"/>
    <mergeCell ref="Z87:Z88"/>
    <mergeCell ref="V101:V102"/>
    <mergeCell ref="U34:U35"/>
    <mergeCell ref="V34:V35"/>
    <mergeCell ref="Q105:Q106"/>
    <mergeCell ref="X34:X35"/>
    <mergeCell ref="O30:O33"/>
    <mergeCell ref="S83:S84"/>
    <mergeCell ref="AB111:AB112"/>
    <mergeCell ref="S107:S108"/>
    <mergeCell ref="AB46:AB47"/>
    <mergeCell ref="Z54:Z55"/>
    <mergeCell ref="T107:T108"/>
    <mergeCell ref="Z107:Z108"/>
    <mergeCell ref="AA107:AA108"/>
    <mergeCell ref="P83:P84"/>
    <mergeCell ref="S101:S102"/>
    <mergeCell ref="Y105:Y106"/>
    <mergeCell ref="AB131:AB132"/>
    <mergeCell ref="T101:T102"/>
    <mergeCell ref="X103:X104"/>
    <mergeCell ref="AB109:AB110"/>
    <mergeCell ref="S109:S110"/>
    <mergeCell ref="U130:U131"/>
    <mergeCell ref="V109:V110"/>
    <mergeCell ref="U101:U102"/>
    <mergeCell ref="Q130:Q131"/>
    <mergeCell ref="V130:V131"/>
    <mergeCell ref="Q109:Q110"/>
    <mergeCell ref="AB81:AB82"/>
    <mergeCell ref="U81:U82"/>
    <mergeCell ref="V81:V82"/>
    <mergeCell ref="V95:V96"/>
    <mergeCell ref="W95:W96"/>
    <mergeCell ref="X95:X96"/>
    <mergeCell ref="S120:S122"/>
    <mergeCell ref="P130:P131"/>
    <mergeCell ref="T83:T84"/>
    <mergeCell ref="W130:W131"/>
    <mergeCell ref="U105:U106"/>
    <mergeCell ref="AB113:AB114"/>
    <mergeCell ref="Z91:Z92"/>
    <mergeCell ref="X101:X102"/>
    <mergeCell ref="X91:X92"/>
    <mergeCell ref="T95:T96"/>
    <mergeCell ref="U95:U96"/>
    <mergeCell ref="B150:B151"/>
    <mergeCell ref="C150:C151"/>
    <mergeCell ref="P136:P137"/>
    <mergeCell ref="P138:P139"/>
    <mergeCell ref="Q142:Q143"/>
    <mergeCell ref="Q138:Q139"/>
    <mergeCell ref="J150:J151"/>
    <mergeCell ref="Q148:Q149"/>
    <mergeCell ref="Q146:Q147"/>
    <mergeCell ref="I150:I151"/>
    <mergeCell ref="S76:S77"/>
    <mergeCell ref="A154:A155"/>
    <mergeCell ref="B154:B155"/>
    <mergeCell ref="C154:C155"/>
    <mergeCell ref="D154:D155"/>
    <mergeCell ref="E138:E139"/>
    <mergeCell ref="F138:F139"/>
    <mergeCell ref="A150:A151"/>
    <mergeCell ref="L138:L139"/>
    <mergeCell ref="O140:O141"/>
    <mergeCell ref="N138:N139"/>
    <mergeCell ref="G156:G157"/>
    <mergeCell ref="M138:M139"/>
    <mergeCell ref="N148:N149"/>
    <mergeCell ref="J154:J155"/>
    <mergeCell ref="F154:F155"/>
    <mergeCell ref="F156:F157"/>
    <mergeCell ref="I152:I153"/>
    <mergeCell ref="J152:J153"/>
    <mergeCell ref="K152:K153"/>
    <mergeCell ref="E156:E157"/>
    <mergeCell ref="M142:M143"/>
    <mergeCell ref="M140:M141"/>
    <mergeCell ref="I156:I157"/>
    <mergeCell ref="G138:G139"/>
    <mergeCell ref="L148:L149"/>
    <mergeCell ref="L152:L153"/>
    <mergeCell ref="M150:M151"/>
    <mergeCell ref="F152:F153"/>
    <mergeCell ref="E154:E155"/>
    <mergeCell ref="N140:N141"/>
    <mergeCell ref="A146:A147"/>
    <mergeCell ref="I138:I139"/>
    <mergeCell ref="H138:H139"/>
    <mergeCell ref="A156:A157"/>
    <mergeCell ref="B156:B157"/>
    <mergeCell ref="C156:C157"/>
    <mergeCell ref="D150:D151"/>
    <mergeCell ref="D156:D157"/>
    <mergeCell ref="E152:E153"/>
    <mergeCell ref="L130:L131"/>
    <mergeCell ref="L140:L141"/>
    <mergeCell ref="J138:J139"/>
    <mergeCell ref="L146:L147"/>
    <mergeCell ref="K140:K141"/>
    <mergeCell ref="K138:K139"/>
    <mergeCell ref="L142:L143"/>
    <mergeCell ref="J136:J137"/>
    <mergeCell ref="V136:V137"/>
    <mergeCell ref="V105:V106"/>
    <mergeCell ref="O109:O110"/>
    <mergeCell ref="U109:U110"/>
    <mergeCell ref="S105:S106"/>
    <mergeCell ref="P109:P110"/>
    <mergeCell ref="S130:S131"/>
    <mergeCell ref="P132:P133"/>
    <mergeCell ref="U132:U133"/>
    <mergeCell ref="T130:T131"/>
    <mergeCell ref="P140:P141"/>
    <mergeCell ref="V146:V147"/>
    <mergeCell ref="W146:W147"/>
    <mergeCell ref="T148:T149"/>
    <mergeCell ref="U150:U151"/>
    <mergeCell ref="T146:T147"/>
    <mergeCell ref="W140:W141"/>
    <mergeCell ref="P148:P149"/>
    <mergeCell ref="P150:P151"/>
    <mergeCell ref="V148:V149"/>
    <mergeCell ref="S58:S59"/>
    <mergeCell ref="T58:T59"/>
    <mergeCell ref="U58:U59"/>
    <mergeCell ref="V58:V59"/>
    <mergeCell ref="W58:W59"/>
    <mergeCell ref="X58:X59"/>
    <mergeCell ref="S60:S61"/>
    <mergeCell ref="T60:T61"/>
    <mergeCell ref="U60:U61"/>
    <mergeCell ref="V60:V61"/>
    <mergeCell ref="W60:W61"/>
    <mergeCell ref="X60:X61"/>
    <mergeCell ref="Z60:Z61"/>
    <mergeCell ref="AA60:AA61"/>
    <mergeCell ref="S66:S67"/>
    <mergeCell ref="T66:T67"/>
    <mergeCell ref="U66:U67"/>
    <mergeCell ref="V66:V67"/>
    <mergeCell ref="W66:W67"/>
    <mergeCell ref="X66:X67"/>
    <mergeCell ref="Y66:Y67"/>
    <mergeCell ref="Z66:Z67"/>
    <mergeCell ref="Y68:Y69"/>
    <mergeCell ref="Z68:Z69"/>
    <mergeCell ref="AA68:AA69"/>
    <mergeCell ref="S68:S69"/>
    <mergeCell ref="T68:T69"/>
    <mergeCell ref="U68:U69"/>
    <mergeCell ref="V68:V69"/>
    <mergeCell ref="W68:W69"/>
    <mergeCell ref="X68:X69"/>
  </mergeCells>
  <printOptions/>
  <pageMargins left="0.25" right="0.25" top="0.75" bottom="0.75" header="0.3" footer="0.3"/>
  <pageSetup horizontalDpi="600" verticalDpi="600" orientation="landscape" paperSize="9"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FuckYouBill</dc:creator>
  <cp:keywords/>
  <dc:description/>
  <cp:lastModifiedBy>1</cp:lastModifiedBy>
  <cp:lastPrinted>2019-11-20T07:50:09Z</cp:lastPrinted>
  <dcterms:created xsi:type="dcterms:W3CDTF">2014-10-24T13:31:02Z</dcterms:created>
  <dcterms:modified xsi:type="dcterms:W3CDTF">2019-11-27T11:09:18Z</dcterms:modified>
  <cp:category/>
  <cp:version/>
  <cp:contentType/>
  <cp:contentStatus/>
</cp:coreProperties>
</file>